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weaver\Downloads\"/>
    </mc:Choice>
  </mc:AlternateContent>
  <xr:revisionPtr revIDLastSave="0" documentId="13_ncr:9_{C52F0D50-71B2-46C9-83B1-F560D6F68773}" xr6:coauthVersionLast="47" xr6:coauthVersionMax="47" xr10:uidLastSave="{00000000-0000-0000-0000-000000000000}"/>
  <bookViews>
    <workbookView xWindow="-98" yWindow="-98" windowWidth="20715" windowHeight="13155" firstSheet="2" activeTab="3" xr2:uid="{DE8037E4-6503-404F-A58D-3A2BC52EB000}"/>
  </bookViews>
  <sheets>
    <sheet name="WOSS Ludlow Results" sheetId="1" r:id="rId1"/>
    <sheet name="WOSS Ellesmere Results" sheetId="2" r:id="rId2"/>
    <sheet name="WOSS Reabrook Results" sheetId="3" r:id="rId3"/>
    <sheet name="Overall 45minute results" sheetId="5" r:id="rId4"/>
    <sheet name="Overall 90 minute results" sheetId="4" r:id="rId5"/>
  </sheets>
  <definedNames>
    <definedName name="_xlnm._FilterDatabase" localSheetId="3" hidden="1">'Overall 45minute results'!$A$1:$P$110</definedName>
    <definedName name="_xlnm._FilterDatabase" localSheetId="4" hidden="1">'Overall 90 minute results'!$A$1:$P$37</definedName>
  </definedNames>
  <calcPr calcId="0"/>
</workbook>
</file>

<file path=xl/calcChain.xml><?xml version="1.0" encoding="utf-8"?>
<calcChain xmlns="http://schemas.openxmlformats.org/spreadsheetml/2006/main">
  <c r="P6" i="5" l="1"/>
  <c r="P4" i="5"/>
  <c r="P18" i="5"/>
  <c r="P3" i="5"/>
  <c r="P19" i="5"/>
  <c r="P16" i="5"/>
  <c r="P25" i="5"/>
  <c r="O21" i="5"/>
  <c r="P21" i="5" s="1"/>
  <c r="O24" i="5"/>
  <c r="P24" i="5" s="1"/>
  <c r="O28" i="5"/>
  <c r="P28" i="5" s="1"/>
  <c r="O20" i="5"/>
  <c r="P20" i="5" s="1"/>
  <c r="O13" i="5"/>
  <c r="P13" i="5" s="1"/>
  <c r="O15" i="5"/>
  <c r="P15" i="5" s="1"/>
  <c r="O6" i="5"/>
  <c r="O4" i="5"/>
  <c r="O18" i="5"/>
  <c r="O27" i="5"/>
  <c r="P27" i="5" s="1"/>
  <c r="O10" i="5"/>
  <c r="P10" i="5" s="1"/>
  <c r="O8" i="5"/>
  <c r="P8" i="5" s="1"/>
  <c r="O9" i="5"/>
  <c r="P9" i="5" s="1"/>
  <c r="O12" i="5"/>
  <c r="P12" i="5" s="1"/>
  <c r="O3" i="5"/>
  <c r="O19" i="5"/>
  <c r="O16" i="5"/>
  <c r="O23" i="5"/>
  <c r="P23" i="5" s="1"/>
  <c r="O5" i="5"/>
  <c r="P5" i="5" s="1"/>
  <c r="O22" i="5"/>
  <c r="P22" i="5" s="1"/>
  <c r="O14" i="5"/>
  <c r="P14" i="5" s="1"/>
  <c r="O17" i="5"/>
  <c r="P17" i="5" s="1"/>
  <c r="O25" i="5"/>
  <c r="O7" i="5"/>
  <c r="P7" i="5" s="1"/>
  <c r="O11" i="5"/>
  <c r="P11" i="5" s="1"/>
  <c r="O29" i="5"/>
  <c r="P29" i="5" s="1"/>
  <c r="O26" i="5"/>
  <c r="P26" i="5" s="1"/>
  <c r="M7" i="5"/>
  <c r="I7" i="5"/>
  <c r="M14" i="5"/>
  <c r="O4" i="4"/>
  <c r="P4" i="4" s="1"/>
  <c r="O28" i="4"/>
  <c r="P28" i="4" s="1"/>
  <c r="O19" i="4"/>
  <c r="P19" i="4" s="1"/>
  <c r="O17" i="4"/>
  <c r="P17" i="4" s="1"/>
  <c r="O30" i="4"/>
  <c r="P30" i="4" s="1"/>
  <c r="O15" i="4"/>
  <c r="P15" i="4" s="1"/>
  <c r="O9" i="4"/>
  <c r="P9" i="4" s="1"/>
  <c r="O10" i="4"/>
  <c r="P10" i="4" s="1"/>
  <c r="O18" i="4"/>
  <c r="P18" i="4" s="1"/>
  <c r="O21" i="4"/>
  <c r="P21" i="4" s="1"/>
  <c r="O13" i="4"/>
  <c r="P13" i="4" s="1"/>
  <c r="O8" i="4"/>
  <c r="P8" i="4" s="1"/>
  <c r="O27" i="4"/>
  <c r="P27" i="4" s="1"/>
  <c r="O14" i="4"/>
  <c r="P14" i="4" s="1"/>
  <c r="O26" i="4"/>
  <c r="P26" i="4" s="1"/>
  <c r="O29" i="4"/>
  <c r="P29" i="4" s="1"/>
  <c r="O25" i="4"/>
  <c r="P25" i="4" s="1"/>
  <c r="O11" i="4"/>
  <c r="P11" i="4" s="1"/>
  <c r="O12" i="4"/>
  <c r="P12" i="4" s="1"/>
  <c r="O6" i="4"/>
  <c r="P6" i="4" s="1"/>
  <c r="O24" i="4"/>
  <c r="P24" i="4" s="1"/>
  <c r="O3" i="4"/>
  <c r="P3" i="4" s="1"/>
  <c r="O16" i="4"/>
  <c r="P16" i="4" s="1"/>
  <c r="O5" i="4"/>
  <c r="P5" i="4" s="1"/>
  <c r="O20" i="4"/>
  <c r="P20" i="4" s="1"/>
  <c r="O23" i="4"/>
  <c r="P23" i="4" s="1"/>
  <c r="O7" i="4"/>
  <c r="P7" i="4" s="1"/>
  <c r="O22" i="4"/>
  <c r="P22" i="4" s="1"/>
  <c r="M7" i="4"/>
  <c r="M5" i="4"/>
  <c r="M3" i="4"/>
  <c r="M14" i="4"/>
  <c r="E4" i="4"/>
  <c r="M23" i="4"/>
  <c r="M20" i="4"/>
  <c r="M13" i="4"/>
  <c r="M21" i="4"/>
  <c r="E7" i="4"/>
  <c r="E24" i="4"/>
  <c r="E12" i="4"/>
  <c r="E6" i="4"/>
  <c r="E11" i="4"/>
  <c r="E25" i="4"/>
  <c r="E29" i="4"/>
  <c r="E26" i="4"/>
  <c r="E18" i="4"/>
  <c r="E10" i="4"/>
  <c r="E30" i="4"/>
  <c r="E17" i="4"/>
  <c r="E28" i="4"/>
  <c r="I5" i="4"/>
  <c r="I16" i="4"/>
  <c r="I3" i="4"/>
  <c r="I14" i="4"/>
  <c r="I27" i="4"/>
  <c r="I8" i="4"/>
  <c r="I9" i="4"/>
  <c r="I15" i="4"/>
  <c r="I19" i="4"/>
  <c r="I4" i="4"/>
  <c r="I22" i="4"/>
  <c r="I3" i="5"/>
  <c r="I6" i="5"/>
  <c r="I28" i="5"/>
  <c r="I24" i="5"/>
  <c r="M18" i="5"/>
  <c r="M15" i="5"/>
  <c r="M9" i="5"/>
  <c r="M12" i="5"/>
  <c r="M26" i="5"/>
  <c r="M10" i="5"/>
  <c r="M11" i="5"/>
  <c r="M13" i="5"/>
  <c r="M4" i="5"/>
  <c r="M8" i="5"/>
  <c r="E29" i="5"/>
  <c r="E27" i="5"/>
  <c r="E20" i="5"/>
  <c r="E25" i="5"/>
  <c r="E21" i="5"/>
  <c r="E19" i="5"/>
  <c r="E23" i="5"/>
  <c r="E22" i="5"/>
  <c r="E11" i="5"/>
  <c r="E16" i="5"/>
  <c r="E5" i="5"/>
  <c r="E14" i="5"/>
  <c r="E17" i="5"/>
  <c r="E7" i="5"/>
  <c r="H15" i="3"/>
  <c r="H16" i="3"/>
  <c r="H17" i="3"/>
  <c r="H18" i="3"/>
  <c r="H19" i="3"/>
  <c r="H20" i="3"/>
  <c r="H21" i="3"/>
  <c r="H22" i="3"/>
  <c r="H23" i="3"/>
  <c r="H24" i="3"/>
  <c r="H25" i="3"/>
  <c r="H14" i="3"/>
  <c r="H4" i="3"/>
  <c r="H5" i="3"/>
  <c r="H6" i="3"/>
  <c r="H7" i="3"/>
  <c r="H8" i="3"/>
  <c r="H9" i="3"/>
  <c r="H10" i="3"/>
  <c r="H3" i="3"/>
  <c r="H18" i="2"/>
  <c r="H19" i="2"/>
  <c r="H20" i="2"/>
  <c r="H21" i="2"/>
  <c r="H17" i="2"/>
  <c r="H4" i="2"/>
  <c r="H5" i="2"/>
  <c r="H6" i="2"/>
  <c r="H7" i="2"/>
  <c r="H8" i="2"/>
  <c r="H9" i="2"/>
  <c r="H10" i="2"/>
  <c r="H11" i="2"/>
  <c r="H12" i="2"/>
  <c r="H13" i="2"/>
  <c r="H3" i="2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3" i="1"/>
</calcChain>
</file>

<file path=xl/sharedStrings.xml><?xml version="1.0" encoding="utf-8"?>
<sst xmlns="http://schemas.openxmlformats.org/spreadsheetml/2006/main" count="545" uniqueCount="185">
  <si>
    <t>FirstName</t>
  </si>
  <si>
    <t>Surname</t>
  </si>
  <si>
    <t>Controls</t>
  </si>
  <si>
    <t>Time</t>
  </si>
  <si>
    <t>GrossPoints</t>
  </si>
  <si>
    <t>NetPoints</t>
  </si>
  <si>
    <t>Oliver</t>
  </si>
  <si>
    <t>Perratt</t>
  </si>
  <si>
    <t>3;2;8;7;18;17;16;15;14;13;50;6;12;49;48;9;10;47;45;46;43;44;42;41;39;40;38;34;35;36;4;5;11;1;37;30;29;26;27;28;24;22;23;21;20;32;33;31;19;32 (Extra)</t>
  </si>
  <si>
    <t>Joe</t>
  </si>
  <si>
    <t>Parkinson</t>
  </si>
  <si>
    <t>31;33;27;26;29;30;28;24;22;23;25;21;20;32;19;18;17;16;15;14;13;12;6;49;9;10;45;46;43;42;41;40;4;36;35;37;1;3;2</t>
  </si>
  <si>
    <t>Amy</t>
  </si>
  <si>
    <t>Fulford</t>
  </si>
  <si>
    <t>3;2;8;7;18;17;16;15;14;13;12;50;6;49;48;9;10;47;46;45;43;42;41;40;38;4;36;37;35;30;29;26;27;33;31;32;20;19;1</t>
  </si>
  <si>
    <t>Laura</t>
  </si>
  <si>
    <t>Anna</t>
  </si>
  <si>
    <t>Bramall</t>
  </si>
  <si>
    <t>1;37;35;30;28;24;22;23;25;21;20;19;3;2;8;7;18;17;16;15;14;13;50;12;6;49;10;9;45;44;5;11</t>
  </si>
  <si>
    <t>Clive</t>
  </si>
  <si>
    <t>Caffall</t>
  </si>
  <si>
    <t>1;30;29;26;27;31;33;32;20;19;3;2;8;7;18;17;16;15;14;13;50;12;6;10;9;49;48;45;44;5;4</t>
  </si>
  <si>
    <t>E</t>
  </si>
  <si>
    <t>H</t>
  </si>
  <si>
    <t>30;29;26;27;33;31;32;20;19;3;2;8;7;18;17;16;15;14;13;50;12;6;49;9;11;4;37;1;12 (Extra)</t>
  </si>
  <si>
    <t>Marian</t>
  </si>
  <si>
    <t>White</t>
  </si>
  <si>
    <t>3;2;8;7;16;14;15;17;18;20;19;32;31;33;27;26;29;28;34;35;37;36;4;11;1;16 (Extra)</t>
  </si>
  <si>
    <t>Saul</t>
  </si>
  <si>
    <t>Phillips</t>
  </si>
  <si>
    <t>17;16;15;14;13;50;12;49;10;9;45;43;44;38;35;37;1;30;31;32;2;3</t>
  </si>
  <si>
    <t>Paul</t>
  </si>
  <si>
    <t>Merrick</t>
  </si>
  <si>
    <t>1;37;35;34;36;4;11;9;10;45;46;47;48;49;12;50;6;7</t>
  </si>
  <si>
    <t>Julie</t>
  </si>
  <si>
    <t>Nokes</t>
  </si>
  <si>
    <t>Clare</t>
  </si>
  <si>
    <t>Broome</t>
  </si>
  <si>
    <t>1;37;35;30;27;33;31;32;2;36;34;1 (Extra)</t>
  </si>
  <si>
    <t>1;37</t>
  </si>
  <si>
    <t>Jessica</t>
  </si>
  <si>
    <t>Morris</t>
  </si>
  <si>
    <t>Kathryn</t>
  </si>
  <si>
    <t>Weaver</t>
  </si>
  <si>
    <t>Peter</t>
  </si>
  <si>
    <t>Cartwright</t>
  </si>
  <si>
    <t>3;2;8;7;18;17;16;15;14;13;12;50;6;49;48;47;46;43;42;41;39;40;44;45;10;9;5;11;4;38;34;35;36;37;1;30;28;29;31;33;27;26;24;22;23;25;21;20;19;32;12 (Extra)</t>
  </si>
  <si>
    <t>Distance (km)</t>
  </si>
  <si>
    <t>Points per km</t>
  </si>
  <si>
    <t>Ludlow 90 Minute Score Course Results as of 9/7/2026</t>
  </si>
  <si>
    <t>Ludlow 45 Minute Score Course Results as of 9/7/2026</t>
  </si>
  <si>
    <t>Patrick</t>
  </si>
  <si>
    <t>Tranter</t>
  </si>
  <si>
    <t>3;2;8;7;50;12;13;14;15;16;17;18;20;32;33;27;29;30;35;37;1;4</t>
  </si>
  <si>
    <t>Adrian</t>
  </si>
  <si>
    <t>Pickles</t>
  </si>
  <si>
    <t>1;31;33;32;19;20;21;25;22;24;28;26;27;29;30;35;36;37;4</t>
  </si>
  <si>
    <t>David</t>
  </si>
  <si>
    <t>Pal</t>
  </si>
  <si>
    <t>3;2;8;7;6;10;9;5;4;37;1;31;32;20;19</t>
  </si>
  <si>
    <t>Elliot</t>
  </si>
  <si>
    <t>Maslen</t>
  </si>
  <si>
    <t>1;37;35;30;29;26;27;33;31;32;20;19;2;3</t>
  </si>
  <si>
    <t>Richard</t>
  </si>
  <si>
    <t>Lane</t>
  </si>
  <si>
    <t>3;2;32;20;21;22;24;27;26;29;30</t>
  </si>
  <si>
    <t>Clifford</t>
  </si>
  <si>
    <t>Webb</t>
  </si>
  <si>
    <t>1;37;35;30;29;28;24;22;25;21;20;32</t>
  </si>
  <si>
    <t>Carol</t>
  </si>
  <si>
    <t>Morgan</t>
  </si>
  <si>
    <t>26;29;30;28;25;21;20;32;3</t>
  </si>
  <si>
    <t>Sue</t>
  </si>
  <si>
    <t>Lewis</t>
  </si>
  <si>
    <t>Lizzie</t>
  </si>
  <si>
    <t>Kimber</t>
  </si>
  <si>
    <t>Sam</t>
  </si>
  <si>
    <t>Angell</t>
  </si>
  <si>
    <t>Karen</t>
  </si>
  <si>
    <t>Thompson</t>
  </si>
  <si>
    <t>Jan</t>
  </si>
  <si>
    <t>Benjamin</t>
  </si>
  <si>
    <t>Susan</t>
  </si>
  <si>
    <t>Hindle</t>
  </si>
  <si>
    <t>1;37;35;30;29;26;27;33;31;32;20;19</t>
  </si>
  <si>
    <t>Wilson</t>
  </si>
  <si>
    <t>26;30;20;32;3</t>
  </si>
  <si>
    <t>Reabrook 90 Minute Score Course Results as of 9/7/2026</t>
  </si>
  <si>
    <t>Ellesmere 90 Minute Score Course Results as of 9/7/2026</t>
  </si>
  <si>
    <t>Ian</t>
  </si>
  <si>
    <t>Jones</t>
  </si>
  <si>
    <t>46;16;19;15;45;47;30;44;43;42;40;39;37;35;38;20;34;32;36;33;31;29;28;23;24;25;21;22;26;17;18;9;8;7;6;5;3;4;12;2;10;1;35 (Extra);4 (Extra);3 (Extra)</t>
  </si>
  <si>
    <t>Dan</t>
  </si>
  <si>
    <t>Font</t>
  </si>
  <si>
    <t>46;16;15;19;20;34;18;17;14;26;22;21;25;24;23;27;29;28;31;33;38;35;37;39;40;42;43;44;30;45;47;1;10;2;3;5;6;11;7;8;9</t>
  </si>
  <si>
    <t>46;16;18;19;15;37;39;40;42;43;44;30;45;47;1;10;2;3;5;6;11;7;13;8;9;14;26;25;21;23;24;34;33;36;32;20;19 (Extra)</t>
  </si>
  <si>
    <t>Trish</t>
  </si>
  <si>
    <t>Smith</t>
  </si>
  <si>
    <t>1;47;30;45;42;40;43;39;35;20;34;23;24;25;21;22;26;17;13;8;7;11;6;5;3;4;2;10;9;18;19;16;40 (Extra);3 (Extra)</t>
  </si>
  <si>
    <t>Steve</t>
  </si>
  <si>
    <t>Collins</t>
  </si>
  <si>
    <t>1;10;2;3;5;6;7;13;8;9;18;17;24;25;26;21;23;27;28;29;31;33;34;20;36;32;35;39;37;15;16;46</t>
  </si>
  <si>
    <t>46;19;20;32;36;33;31;28;29;23;21;22;26;25;24;34;18;17;14;9;8;13;7;11;6;5;3;4;48;2;10;1;4 (Extra);3 (Extra)</t>
  </si>
  <si>
    <t>Mark</t>
  </si>
  <si>
    <t>Tipuric</t>
  </si>
  <si>
    <t>1;2;3;4;5;6;7;9;17;24;25;21;23;34;33;20;35;38;39;37;15;43;44;30;45;16;18;19;46;35 (Extra)</t>
  </si>
  <si>
    <t>Teresa</t>
  </si>
  <si>
    <t>Cade</t>
  </si>
  <si>
    <t>1;10;2;5;3;6;11;7;8;9;18;20;35;39;40;43;44;30;47;45;16;46;19;15;37;17;5 (Extra);18 (Extra);18 (Extra)</t>
  </si>
  <si>
    <t>Sarah</t>
  </si>
  <si>
    <t>Bayliss</t>
  </si>
  <si>
    <t>1;2;3;5;6;11;10;9;7;8;13;17;24;23;29;33;34;20;35;39;40;43;44;30</t>
  </si>
  <si>
    <t>Janet</t>
  </si>
  <si>
    <t>Knight</t>
  </si>
  <si>
    <t>16;15;37;39;40;43;44;30;1;10;2;5;3;4;6;11;9;8;7;13;17;18;46;47;3 (Extra);5 (Extra);10 (Extra)</t>
  </si>
  <si>
    <t>Isabel</t>
  </si>
  <si>
    <t>1;2;6;11;7;8;9;10;18;17;16;15;37;19;9 (Extra)</t>
  </si>
  <si>
    <t>Ellesmere 45 Minute Score Course Results as of 9/7/2026</t>
  </si>
  <si>
    <t>1;10;2;3;5;6;11;7;8;9;18;17;34;33;20;19;15;37;35;39;40;43;44;45;16;46</t>
  </si>
  <si>
    <t>Pauly</t>
  </si>
  <si>
    <t>1;2;3;5;6;11;10;9;7;8;13;14;17;34;33;20;19;18;16;46</t>
  </si>
  <si>
    <t>Kitty</t>
  </si>
  <si>
    <t>1;10;3;5;6;7;8;9;18;20;34;33;32;19;15;16;46</t>
  </si>
  <si>
    <t>Duncan</t>
  </si>
  <si>
    <t>1;2;5;3;4;12;48;6;11;10;30;44;45;47;4 (Extra);3 (Extra);5 (Extra);1 (Extra)</t>
  </si>
  <si>
    <t>Mary</t>
  </si>
  <si>
    <t>1;2;3;5;10</t>
  </si>
  <si>
    <t>Ellesmere Linear Course Results as of 9/7/2026</t>
  </si>
  <si>
    <t>First name</t>
  </si>
  <si>
    <t>Airey</t>
  </si>
  <si>
    <t>Faith</t>
  </si>
  <si>
    <t>Coupe</t>
  </si>
  <si>
    <t>Rebecca</t>
  </si>
  <si>
    <t>3;49;20;2;1;24;47;9;22;23;19;21;18;16;15;14;13;12;10;11;6;7;5;4;8;37;38;43;39;50;45;46;27;48;42;41;40;35;36;17</t>
  </si>
  <si>
    <t>Phil</t>
  </si>
  <si>
    <t>Humphreys</t>
  </si>
  <si>
    <t>3;49;14;15;21;19;20;2;1;24;47;9;17;35;26;28;29;30;31;32;33;34;42;48;27;46;45;50;44;39;43;38;7;6;5;13;4;8;37</t>
  </si>
  <si>
    <t>4;3;2;1;24;25;26;28;29;30;31;32;33;34;42;48;27;46;45;50;41;40;36;35;17;9;47</t>
  </si>
  <si>
    <t>3;49;13;4;8;37;38;43;39;44;41;50;45;46;27;48;42;34;33;28;26;25;1;2;20;3 (Extra)</t>
  </si>
  <si>
    <t>Guy</t>
  </si>
  <si>
    <t>Holloway</t>
  </si>
  <si>
    <t>3;20;19;21;18;16;15;14;11;10;12;13;49;4;8;5;6;7;38;37;17;35;36;40;41;4 (Extra);36 (Extra);35 (Extra);17 (Extra)</t>
  </si>
  <si>
    <t>Andy</t>
  </si>
  <si>
    <t>17;36;35;25;9;47;24;1;2;20;49;15;14;12;10;6;7;5;38;37;8;4;13;3;6 (Extra);7 (Extra)</t>
  </si>
  <si>
    <t>3;49;20;2;1;24;47;9;17;35;25;22;23;19;21;18;16;14;12;13;4;8;37</t>
  </si>
  <si>
    <t>2;1;24;47;9;17;35;25;22;23;20;3;24 (Extra);2 (Extra)</t>
  </si>
  <si>
    <t>Reabrook 45 Minute Score Course Results as of 9/7/2026</t>
  </si>
  <si>
    <t>9;47;24;1;2;20;19;21;15;14;49;13;12;10;6;7;5;4;8;37;17;3</t>
  </si>
  <si>
    <t>Chris</t>
  </si>
  <si>
    <t>Hudson</t>
  </si>
  <si>
    <t>9;47;24;1;2;20;49;3;13;4;8;37;38;43;39;36;17;35;25</t>
  </si>
  <si>
    <t>3;4;8;7;6;5;13;12;14;15;49;20;2;1;24;47;9</t>
  </si>
  <si>
    <t>Block</t>
  </si>
  <si>
    <t>8;37;38;7;6;5;4;13;3;2;20;23;24;47;9;1</t>
  </si>
  <si>
    <t>3;13;4;8;7;6;10;12;14;15;49;20;2;1;47</t>
  </si>
  <si>
    <t>8;7;6;5;4;49;2;1;24;47;9;17;37</t>
  </si>
  <si>
    <t>Barry</t>
  </si>
  <si>
    <t>Houghton</t>
  </si>
  <si>
    <t>49;13;4;8;37;38;43;17;35;25;24;47;9</t>
  </si>
  <si>
    <t>Kevin</t>
  </si>
  <si>
    <t>Adams</t>
  </si>
  <si>
    <t>3;17;35;36;40;41;48;42;27;34;33;28</t>
  </si>
  <si>
    <t>Ruth</t>
  </si>
  <si>
    <t>3;2;1;24;47;9;25;35;36;17</t>
  </si>
  <si>
    <t>Finlay</t>
  </si>
  <si>
    <t>3;4;8;38;7;6;5;13;49;2;1;20;37</t>
  </si>
  <si>
    <t>Hill</t>
  </si>
  <si>
    <t>8;37;7;6;5;4;13;49;3;8 (Extra)</t>
  </si>
  <si>
    <t>Reabrook Linear Course Results as of 9/7/2026</t>
  </si>
  <si>
    <t>Sygmuta</t>
  </si>
  <si>
    <t>Charlotte</t>
  </si>
  <si>
    <t>L90</t>
  </si>
  <si>
    <t>L45</t>
  </si>
  <si>
    <t>E90</t>
  </si>
  <si>
    <t>E45</t>
  </si>
  <si>
    <t>Re90</t>
  </si>
  <si>
    <t>Re45</t>
  </si>
  <si>
    <t>Course</t>
  </si>
  <si>
    <t>Ludlow</t>
  </si>
  <si>
    <t>Ellesmere</t>
  </si>
  <si>
    <t>Reabrook</t>
  </si>
  <si>
    <t>Results as of 9/7/2026</t>
  </si>
  <si>
    <t>Total Points</t>
  </si>
  <si>
    <t>Average distance per km</t>
  </si>
  <si>
    <t>Average Points per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</si>
</sst>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0" fillId="0" borderId="0" xfId="0" applyNumberFormat="1"/>
    <xf numFmtId="0" fontId="0" fillId="33" borderId="0" xfId="0" applyFill="1"/>
    <xf numFmtId="0" fontId="0" fillId="0" borderId="10" xfId="0" applyBorder="1"/>
    <xf numFmtId="21" fontId="0" fillId="0" borderId="10" xfId="0" applyNumberFormat="1" applyBorder="1"/>
    <xf numFmtId="2" fontId="0" fillId="0" borderId="10" xfId="0" applyNumberFormat="1" applyBorder="1"/>
    <xf numFmtId="46" fontId="0" fillId="0" borderId="10" xfId="0" applyNumberFormat="1" applyBorder="1"/>
    <xf numFmtId="2" fontId="0" fillId="33" borderId="0" xfId="0" applyNumberFormat="1" applyFill="1"/>
    <xf numFmtId="0" fontId="0" fillId="34" borderId="0" xfId="0" applyFill="1"/>
    <xf numFmtId="2" fontId="0" fillId="34" borderId="0" xfId="0" applyNumberFormat="1" applyFill="1"/>
    <xf numFmtId="0" fontId="0" fillId="0" borderId="10" xfId="0" applyFill="1" applyBorder="1"/>
    <xf numFmtId="0" fontId="0" fillId="0" borderId="0" xfId="0" applyBorder="1"/>
    <xf numFmtId="0" fontId="0" fillId="34" borderId="10" xfId="0" applyFill="1" applyBorder="1"/>
    <xf numFmtId="0" fontId="0" fillId="33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2803-BDFA-4A0B-B911-DDA6E217E978}">
  <dimension ref="A1:I34"/>
  <sheetViews>
    <sheetView topLeftCell="D1" workbookViewId="0">
      <selection activeCell="I1" sqref="A1:I1048576"/>
    </sheetView>
  </sheetViews>
  <sheetFormatPr defaultRowHeight="14.25" x14ac:dyDescent="0.45"/>
  <cols>
    <col min="3" max="3" width="127.3984375" customWidth="1"/>
    <col min="7" max="7" width="11.59765625" customWidth="1"/>
    <col min="8" max="8" width="12.19921875" customWidth="1"/>
  </cols>
  <sheetData>
    <row r="1" spans="1:9" x14ac:dyDescent="0.45">
      <c r="A1" s="2" t="s">
        <v>49</v>
      </c>
      <c r="B1" s="2"/>
      <c r="C1" s="2"/>
      <c r="D1" s="2"/>
      <c r="E1" s="2"/>
      <c r="F1" s="2"/>
      <c r="G1" s="2"/>
      <c r="H1" s="2"/>
    </row>
    <row r="2" spans="1:9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47</v>
      </c>
      <c r="H2" s="3" t="s">
        <v>48</v>
      </c>
    </row>
    <row r="3" spans="1:9" x14ac:dyDescent="0.45">
      <c r="A3" s="3" t="s">
        <v>6</v>
      </c>
      <c r="B3" s="3" t="s">
        <v>7</v>
      </c>
      <c r="C3" s="3" t="s">
        <v>8</v>
      </c>
      <c r="D3" s="4">
        <v>6.0358796296296299E-2</v>
      </c>
      <c r="E3" s="3">
        <v>980</v>
      </c>
      <c r="F3" s="3">
        <v>980</v>
      </c>
      <c r="G3" s="3">
        <v>20.92</v>
      </c>
      <c r="H3" s="5">
        <f>SUM(F3/G3)</f>
        <v>46.845124282982788</v>
      </c>
      <c r="I3" t="s">
        <v>171</v>
      </c>
    </row>
    <row r="4" spans="1:9" x14ac:dyDescent="0.45">
      <c r="A4" s="3" t="s">
        <v>9</v>
      </c>
      <c r="B4" s="3" t="s">
        <v>10</v>
      </c>
      <c r="C4" s="3" t="s">
        <v>11</v>
      </c>
      <c r="D4" s="4">
        <v>6.0069444444444446E-2</v>
      </c>
      <c r="E4" s="3">
        <v>780</v>
      </c>
      <c r="F4" s="3">
        <v>780</v>
      </c>
      <c r="G4" s="3">
        <v>13.68</v>
      </c>
      <c r="H4" s="5">
        <f t="shared" ref="H4:H17" si="0">SUM(F4/G4)</f>
        <v>57.017543859649123</v>
      </c>
      <c r="I4" t="s">
        <v>171</v>
      </c>
    </row>
    <row r="5" spans="1:9" x14ac:dyDescent="0.45">
      <c r="A5" s="3" t="s">
        <v>12</v>
      </c>
      <c r="B5" s="3" t="s">
        <v>13</v>
      </c>
      <c r="C5" s="3" t="s">
        <v>14</v>
      </c>
      <c r="D5" s="4">
        <v>6.0150462962962961E-2</v>
      </c>
      <c r="E5" s="3">
        <v>780</v>
      </c>
      <c r="F5" s="3">
        <v>780</v>
      </c>
      <c r="G5" s="3">
        <v>13.62</v>
      </c>
      <c r="H5" s="5">
        <f t="shared" si="0"/>
        <v>57.268722466960355</v>
      </c>
      <c r="I5" t="s">
        <v>171</v>
      </c>
    </row>
    <row r="6" spans="1:9" x14ac:dyDescent="0.45">
      <c r="A6" s="3" t="s">
        <v>15</v>
      </c>
      <c r="B6" s="3" t="s">
        <v>7</v>
      </c>
      <c r="C6" s="3" t="s">
        <v>14</v>
      </c>
      <c r="D6" s="4">
        <v>6.053240740740741E-2</v>
      </c>
      <c r="E6" s="3">
        <v>780</v>
      </c>
      <c r="F6" s="3">
        <v>780</v>
      </c>
      <c r="G6" s="3">
        <v>14.44</v>
      </c>
      <c r="H6" s="5">
        <f t="shared" si="0"/>
        <v>54.016620498614962</v>
      </c>
      <c r="I6" t="s">
        <v>171</v>
      </c>
    </row>
    <row r="7" spans="1:9" x14ac:dyDescent="0.45">
      <c r="A7" s="3" t="s">
        <v>16</v>
      </c>
      <c r="B7" s="3" t="s">
        <v>17</v>
      </c>
      <c r="C7" s="3" t="s">
        <v>18</v>
      </c>
      <c r="D7" s="4">
        <v>6.0972222222222219E-2</v>
      </c>
      <c r="E7" s="3">
        <v>640</v>
      </c>
      <c r="F7" s="3">
        <v>640</v>
      </c>
      <c r="G7" s="3">
        <v>11.94</v>
      </c>
      <c r="H7" s="5">
        <f t="shared" si="0"/>
        <v>53.60134003350084</v>
      </c>
      <c r="I7" t="s">
        <v>171</v>
      </c>
    </row>
    <row r="8" spans="1:9" x14ac:dyDescent="0.45">
      <c r="A8" s="3" t="s">
        <v>19</v>
      </c>
      <c r="B8" s="3" t="s">
        <v>20</v>
      </c>
      <c r="C8" s="3" t="s">
        <v>21</v>
      </c>
      <c r="D8" s="4">
        <v>6.1643518518518521E-2</v>
      </c>
      <c r="E8" s="3">
        <v>620</v>
      </c>
      <c r="F8" s="3">
        <v>620</v>
      </c>
      <c r="G8" s="3">
        <v>9.98</v>
      </c>
      <c r="H8" s="5">
        <f t="shared" si="0"/>
        <v>62.124248496993985</v>
      </c>
      <c r="I8" t="s">
        <v>171</v>
      </c>
    </row>
    <row r="9" spans="1:9" x14ac:dyDescent="0.45">
      <c r="A9" s="3" t="s">
        <v>22</v>
      </c>
      <c r="B9" s="3" t="s">
        <v>23</v>
      </c>
      <c r="C9" s="3" t="s">
        <v>24</v>
      </c>
      <c r="D9" s="4">
        <v>6.2094907407407404E-2</v>
      </c>
      <c r="E9" s="3">
        <v>560</v>
      </c>
      <c r="F9" s="3">
        <v>560</v>
      </c>
      <c r="G9" s="3">
        <v>8.9600000000000009</v>
      </c>
      <c r="H9" s="5">
        <f t="shared" si="0"/>
        <v>62.499999999999993</v>
      </c>
      <c r="I9" t="s">
        <v>171</v>
      </c>
    </row>
    <row r="10" spans="1:9" x14ac:dyDescent="0.45">
      <c r="A10" s="3" t="s">
        <v>25</v>
      </c>
      <c r="B10" s="3" t="s">
        <v>26</v>
      </c>
      <c r="C10" s="3" t="s">
        <v>27</v>
      </c>
      <c r="D10" s="4">
        <v>5.9374999999999997E-2</v>
      </c>
      <c r="E10" s="3">
        <v>500</v>
      </c>
      <c r="F10" s="3">
        <v>500</v>
      </c>
      <c r="G10" s="3">
        <v>9.67</v>
      </c>
      <c r="H10" s="5">
        <f t="shared" si="0"/>
        <v>51.706308169596689</v>
      </c>
      <c r="I10" t="s">
        <v>171</v>
      </c>
    </row>
    <row r="11" spans="1:9" x14ac:dyDescent="0.45">
      <c r="A11" s="3" t="s">
        <v>28</v>
      </c>
      <c r="B11" s="3" t="s">
        <v>29</v>
      </c>
      <c r="C11" s="3" t="s">
        <v>30</v>
      </c>
      <c r="D11" s="4">
        <v>6.3344907407407405E-2</v>
      </c>
      <c r="E11" s="3">
        <v>440</v>
      </c>
      <c r="F11" s="3">
        <v>420</v>
      </c>
      <c r="G11" s="3">
        <v>11.38</v>
      </c>
      <c r="H11" s="5">
        <f t="shared" si="0"/>
        <v>36.906854130052722</v>
      </c>
      <c r="I11" t="s">
        <v>171</v>
      </c>
    </row>
    <row r="12" spans="1:9" x14ac:dyDescent="0.45">
      <c r="A12" s="3" t="s">
        <v>31</v>
      </c>
      <c r="B12" s="3" t="s">
        <v>32</v>
      </c>
      <c r="C12" s="3" t="s">
        <v>33</v>
      </c>
      <c r="D12" s="4">
        <v>6.2650462962962963E-2</v>
      </c>
      <c r="E12" s="3">
        <v>360</v>
      </c>
      <c r="F12" s="3">
        <v>350</v>
      </c>
      <c r="G12" s="3">
        <v>8.3000000000000007</v>
      </c>
      <c r="H12" s="5">
        <f t="shared" si="0"/>
        <v>42.168674698795179</v>
      </c>
      <c r="I12" t="s">
        <v>171</v>
      </c>
    </row>
    <row r="13" spans="1:9" x14ac:dyDescent="0.45">
      <c r="A13" s="3" t="s">
        <v>34</v>
      </c>
      <c r="B13" s="3" t="s">
        <v>35</v>
      </c>
      <c r="C13" s="3" t="s">
        <v>33</v>
      </c>
      <c r="D13" s="4">
        <v>6.2916666666666662E-2</v>
      </c>
      <c r="E13" s="3">
        <v>360</v>
      </c>
      <c r="F13" s="3">
        <v>350</v>
      </c>
      <c r="G13" s="3">
        <v>8.14</v>
      </c>
      <c r="H13" s="5">
        <f t="shared" si="0"/>
        <v>42.997542997542993</v>
      </c>
      <c r="I13" t="s">
        <v>171</v>
      </c>
    </row>
    <row r="14" spans="1:9" x14ac:dyDescent="0.45">
      <c r="A14" s="3" t="s">
        <v>36</v>
      </c>
      <c r="B14" s="3" t="s">
        <v>37</v>
      </c>
      <c r="C14" s="3" t="s">
        <v>38</v>
      </c>
      <c r="D14" s="4">
        <v>6.1678240740740742E-2</v>
      </c>
      <c r="E14" s="3">
        <v>220</v>
      </c>
      <c r="F14" s="3">
        <v>220</v>
      </c>
      <c r="G14" s="3">
        <v>7.67</v>
      </c>
      <c r="H14" s="5">
        <f t="shared" si="0"/>
        <v>28.683181225554108</v>
      </c>
      <c r="I14" t="s">
        <v>171</v>
      </c>
    </row>
    <row r="15" spans="1:9" x14ac:dyDescent="0.45">
      <c r="A15" s="3" t="s">
        <v>36</v>
      </c>
      <c r="B15" s="3" t="s">
        <v>37</v>
      </c>
      <c r="C15" s="3" t="s">
        <v>39</v>
      </c>
      <c r="D15" s="4">
        <v>6.0648148148148145E-2</v>
      </c>
      <c r="E15" s="3">
        <v>40</v>
      </c>
      <c r="F15" s="3">
        <v>40</v>
      </c>
      <c r="G15" s="3">
        <v>6.31</v>
      </c>
      <c r="H15" s="5">
        <f t="shared" si="0"/>
        <v>6.3391442155309035</v>
      </c>
      <c r="I15" t="s">
        <v>171</v>
      </c>
    </row>
    <row r="16" spans="1:9" x14ac:dyDescent="0.45">
      <c r="A16" s="3" t="s">
        <v>40</v>
      </c>
      <c r="B16" s="3" t="s">
        <v>41</v>
      </c>
      <c r="C16" s="3" t="s">
        <v>39</v>
      </c>
      <c r="D16" s="4">
        <v>6.0740740740740741E-2</v>
      </c>
      <c r="E16" s="3">
        <v>40</v>
      </c>
      <c r="F16" s="3">
        <v>40</v>
      </c>
      <c r="G16" s="3">
        <v>6.91</v>
      </c>
      <c r="H16" s="5">
        <f t="shared" si="0"/>
        <v>5.7887120115774238</v>
      </c>
      <c r="I16" t="s">
        <v>171</v>
      </c>
    </row>
    <row r="17" spans="1:9" x14ac:dyDescent="0.45">
      <c r="A17" s="3" t="s">
        <v>44</v>
      </c>
      <c r="B17" s="3" t="s">
        <v>45</v>
      </c>
      <c r="C17" s="3" t="s">
        <v>46</v>
      </c>
      <c r="D17" s="4">
        <v>0.13969907407407409</v>
      </c>
      <c r="E17" s="3">
        <v>1000</v>
      </c>
      <c r="F17" s="3">
        <v>-120</v>
      </c>
      <c r="G17" s="3">
        <v>22.09</v>
      </c>
      <c r="H17" s="5">
        <f t="shared" si="0"/>
        <v>-5.4323223177908559</v>
      </c>
      <c r="I17" t="s">
        <v>171</v>
      </c>
    </row>
    <row r="19" spans="1:9" x14ac:dyDescent="0.45">
      <c r="A19" s="2" t="s">
        <v>50</v>
      </c>
      <c r="B19" s="2"/>
      <c r="C19" s="2"/>
      <c r="D19" s="2"/>
      <c r="E19" s="2"/>
      <c r="F19" s="2"/>
      <c r="G19" s="2"/>
      <c r="H19" s="2"/>
    </row>
    <row r="20" spans="1:9" x14ac:dyDescent="0.45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47</v>
      </c>
      <c r="H20" s="3" t="s">
        <v>48</v>
      </c>
    </row>
    <row r="21" spans="1:9" x14ac:dyDescent="0.45">
      <c r="A21" s="3" t="s">
        <v>51</v>
      </c>
      <c r="B21" s="3" t="s">
        <v>52</v>
      </c>
      <c r="C21" s="3" t="s">
        <v>53</v>
      </c>
      <c r="D21" s="6">
        <v>1.8756944444444446</v>
      </c>
      <c r="E21" s="3">
        <v>440</v>
      </c>
      <c r="F21" s="3">
        <v>430</v>
      </c>
      <c r="G21" s="3">
        <v>7.56</v>
      </c>
      <c r="H21" s="5">
        <f t="shared" ref="H21:H34" si="1">SUM(F21/G21)</f>
        <v>56.87830687830688</v>
      </c>
      <c r="I21" t="s">
        <v>172</v>
      </c>
    </row>
    <row r="22" spans="1:9" x14ac:dyDescent="0.45">
      <c r="A22" s="3" t="s">
        <v>54</v>
      </c>
      <c r="B22" s="3" t="s">
        <v>55</v>
      </c>
      <c r="C22" s="3" t="s">
        <v>56</v>
      </c>
      <c r="D22" s="6">
        <v>1.84375</v>
      </c>
      <c r="E22" s="3">
        <v>380</v>
      </c>
      <c r="F22" s="3">
        <v>380</v>
      </c>
      <c r="G22" s="3">
        <v>7.95</v>
      </c>
      <c r="H22" s="5">
        <f t="shared" si="1"/>
        <v>47.79874213836478</v>
      </c>
      <c r="I22" t="s">
        <v>172</v>
      </c>
    </row>
    <row r="23" spans="1:9" x14ac:dyDescent="0.45">
      <c r="A23" s="3" t="s">
        <v>57</v>
      </c>
      <c r="B23" s="3" t="s">
        <v>58</v>
      </c>
      <c r="C23" s="3" t="s">
        <v>59</v>
      </c>
      <c r="D23" s="6">
        <v>1.7222222222222223</v>
      </c>
      <c r="E23" s="3">
        <v>300</v>
      </c>
      <c r="F23" s="3">
        <v>300</v>
      </c>
      <c r="G23" s="3">
        <v>5.67</v>
      </c>
      <c r="H23" s="5">
        <f t="shared" si="1"/>
        <v>52.910052910052912</v>
      </c>
      <c r="I23" t="s">
        <v>172</v>
      </c>
    </row>
    <row r="24" spans="1:9" x14ac:dyDescent="0.45">
      <c r="A24" s="3" t="s">
        <v>60</v>
      </c>
      <c r="B24" s="3" t="s">
        <v>61</v>
      </c>
      <c r="C24" s="3" t="s">
        <v>62</v>
      </c>
      <c r="D24" s="6">
        <v>1.7131944444444445</v>
      </c>
      <c r="E24" s="3">
        <v>280</v>
      </c>
      <c r="F24" s="3">
        <v>280</v>
      </c>
      <c r="G24" s="3">
        <v>4.2</v>
      </c>
      <c r="H24" s="5">
        <f t="shared" si="1"/>
        <v>66.666666666666657</v>
      </c>
      <c r="I24" t="s">
        <v>172</v>
      </c>
    </row>
    <row r="25" spans="1:9" x14ac:dyDescent="0.45">
      <c r="A25" s="3" t="s">
        <v>63</v>
      </c>
      <c r="B25" s="3" t="s">
        <v>64</v>
      </c>
      <c r="C25" s="3" t="s">
        <v>65</v>
      </c>
      <c r="D25" s="6">
        <v>1.8277777777777777</v>
      </c>
      <c r="E25" s="3">
        <v>220</v>
      </c>
      <c r="F25" s="3">
        <v>220</v>
      </c>
      <c r="G25" s="3">
        <v>4.5999999999999996</v>
      </c>
      <c r="H25" s="5">
        <f t="shared" si="1"/>
        <v>47.826086956521742</v>
      </c>
      <c r="I25" t="s">
        <v>172</v>
      </c>
    </row>
    <row r="26" spans="1:9" x14ac:dyDescent="0.45">
      <c r="A26" s="3" t="s">
        <v>66</v>
      </c>
      <c r="B26" s="3" t="s">
        <v>67</v>
      </c>
      <c r="C26" s="3" t="s">
        <v>68</v>
      </c>
      <c r="D26" s="6">
        <v>1.9263888888888889</v>
      </c>
      <c r="E26" s="3">
        <v>240</v>
      </c>
      <c r="F26" s="3">
        <v>220</v>
      </c>
      <c r="G26" s="3">
        <v>4.7300000000000004</v>
      </c>
      <c r="H26" s="5">
        <f t="shared" si="1"/>
        <v>46.511627906976742</v>
      </c>
      <c r="I26" t="s">
        <v>172</v>
      </c>
    </row>
    <row r="27" spans="1:9" x14ac:dyDescent="0.45">
      <c r="A27" s="3" t="s">
        <v>69</v>
      </c>
      <c r="B27" s="3" t="s">
        <v>70</v>
      </c>
      <c r="C27" s="3" t="s">
        <v>71</v>
      </c>
      <c r="D27" s="6">
        <v>1.8569444444444445</v>
      </c>
      <c r="E27" s="3">
        <v>180</v>
      </c>
      <c r="F27" s="3">
        <v>180</v>
      </c>
      <c r="G27" s="3">
        <v>4.43</v>
      </c>
      <c r="H27" s="5">
        <f t="shared" si="1"/>
        <v>40.632054176072238</v>
      </c>
      <c r="I27" t="s">
        <v>172</v>
      </c>
    </row>
    <row r="28" spans="1:9" x14ac:dyDescent="0.45">
      <c r="A28" s="3" t="s">
        <v>72</v>
      </c>
      <c r="B28" s="3" t="s">
        <v>73</v>
      </c>
      <c r="C28" s="3" t="s">
        <v>71</v>
      </c>
      <c r="D28" s="6">
        <v>1.8576388888888888</v>
      </c>
      <c r="E28" s="3">
        <v>180</v>
      </c>
      <c r="F28" s="3">
        <v>180</v>
      </c>
      <c r="G28" s="3">
        <v>4.47</v>
      </c>
      <c r="H28" s="5">
        <f t="shared" si="1"/>
        <v>40.26845637583893</v>
      </c>
      <c r="I28" t="s">
        <v>172</v>
      </c>
    </row>
    <row r="29" spans="1:9" x14ac:dyDescent="0.45">
      <c r="A29" s="3" t="s">
        <v>74</v>
      </c>
      <c r="B29" s="3" t="s">
        <v>75</v>
      </c>
      <c r="C29" s="3" t="s">
        <v>71</v>
      </c>
      <c r="D29" s="6">
        <v>1.8576388888888888</v>
      </c>
      <c r="E29" s="3">
        <v>180</v>
      </c>
      <c r="F29" s="3">
        <v>180</v>
      </c>
      <c r="G29" s="3">
        <v>4.25</v>
      </c>
      <c r="H29" s="5">
        <f t="shared" si="1"/>
        <v>42.352941176470587</v>
      </c>
      <c r="I29" t="s">
        <v>172</v>
      </c>
    </row>
    <row r="30" spans="1:9" x14ac:dyDescent="0.45">
      <c r="A30" s="3" t="s">
        <v>76</v>
      </c>
      <c r="B30" s="3" t="s">
        <v>77</v>
      </c>
      <c r="C30" s="3" t="s">
        <v>71</v>
      </c>
      <c r="D30" s="6">
        <v>1.8645833333333333</v>
      </c>
      <c r="E30" s="3">
        <v>180</v>
      </c>
      <c r="F30" s="3">
        <v>180</v>
      </c>
      <c r="G30" s="3">
        <v>4.3600000000000003</v>
      </c>
      <c r="H30" s="5">
        <f t="shared" si="1"/>
        <v>41.284403669724767</v>
      </c>
      <c r="I30" t="s">
        <v>172</v>
      </c>
    </row>
    <row r="31" spans="1:9" x14ac:dyDescent="0.45">
      <c r="A31" s="3" t="s">
        <v>78</v>
      </c>
      <c r="B31" s="3" t="s">
        <v>79</v>
      </c>
      <c r="C31" s="3" t="s">
        <v>71</v>
      </c>
      <c r="D31" s="6">
        <v>1.8652777777777778</v>
      </c>
      <c r="E31" s="3">
        <v>180</v>
      </c>
      <c r="F31" s="3">
        <v>180</v>
      </c>
      <c r="G31" s="3">
        <v>4.72</v>
      </c>
      <c r="H31" s="5">
        <f t="shared" si="1"/>
        <v>38.135593220338983</v>
      </c>
      <c r="I31" t="s">
        <v>172</v>
      </c>
    </row>
    <row r="32" spans="1:9" x14ac:dyDescent="0.45">
      <c r="A32" s="3" t="s">
        <v>80</v>
      </c>
      <c r="B32" s="3" t="s">
        <v>81</v>
      </c>
      <c r="C32" s="3" t="s">
        <v>71</v>
      </c>
      <c r="D32" s="6">
        <v>1.8701388888888888</v>
      </c>
      <c r="E32" s="3">
        <v>180</v>
      </c>
      <c r="F32" s="3">
        <v>180</v>
      </c>
      <c r="G32" s="3">
        <v>4.28</v>
      </c>
      <c r="H32" s="5">
        <f t="shared" si="1"/>
        <v>42.056074766355138</v>
      </c>
      <c r="I32" t="s">
        <v>172</v>
      </c>
    </row>
    <row r="33" spans="1:9" x14ac:dyDescent="0.45">
      <c r="A33" s="3" t="s">
        <v>82</v>
      </c>
      <c r="B33" s="3" t="s">
        <v>83</v>
      </c>
      <c r="C33" s="3" t="s">
        <v>84</v>
      </c>
      <c r="D33" s="6">
        <v>2.2215277777777778</v>
      </c>
      <c r="E33" s="3">
        <v>240</v>
      </c>
      <c r="F33" s="3">
        <v>150</v>
      </c>
      <c r="G33" s="3">
        <v>4.76</v>
      </c>
      <c r="H33" s="5">
        <f t="shared" si="1"/>
        <v>31.512605042016808</v>
      </c>
      <c r="I33" t="s">
        <v>172</v>
      </c>
    </row>
    <row r="34" spans="1:9" x14ac:dyDescent="0.45">
      <c r="A34" s="3" t="s">
        <v>72</v>
      </c>
      <c r="B34" s="3" t="s">
        <v>85</v>
      </c>
      <c r="C34" s="3" t="s">
        <v>86</v>
      </c>
      <c r="D34" s="6">
        <v>1.8458333333333334</v>
      </c>
      <c r="E34" s="3">
        <v>100</v>
      </c>
      <c r="F34" s="3">
        <v>100</v>
      </c>
      <c r="G34" s="3">
        <v>4.55</v>
      </c>
      <c r="H34" s="5">
        <f t="shared" si="1"/>
        <v>21.978021978021978</v>
      </c>
      <c r="I34" t="s">
        <v>172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0F73-41F2-4779-B126-5302BDEF95F5}">
  <dimension ref="A1:I26"/>
  <sheetViews>
    <sheetView topLeftCell="D1" workbookViewId="0">
      <selection activeCell="A2" sqref="A2:I21"/>
    </sheetView>
  </sheetViews>
  <sheetFormatPr defaultRowHeight="14.25" x14ac:dyDescent="0.45"/>
  <cols>
    <col min="3" max="3" width="123.9296875" customWidth="1"/>
    <col min="7" max="7" width="11.9296875" customWidth="1"/>
    <col min="8" max="8" width="12.796875" customWidth="1"/>
  </cols>
  <sheetData>
    <row r="1" spans="1:9" x14ac:dyDescent="0.45">
      <c r="A1" s="2" t="s">
        <v>88</v>
      </c>
      <c r="B1" s="2"/>
      <c r="C1" s="2"/>
      <c r="D1" s="2"/>
      <c r="E1" s="2"/>
      <c r="F1" s="2"/>
      <c r="G1" s="2"/>
      <c r="H1" s="2"/>
    </row>
    <row r="2" spans="1:9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47</v>
      </c>
      <c r="H2" s="3" t="s">
        <v>48</v>
      </c>
    </row>
    <row r="3" spans="1:9" x14ac:dyDescent="0.45">
      <c r="A3" s="3" t="s">
        <v>89</v>
      </c>
      <c r="B3" s="3" t="s">
        <v>90</v>
      </c>
      <c r="C3" s="3" t="s">
        <v>91</v>
      </c>
      <c r="D3" s="4">
        <v>6.1851851851851852E-2</v>
      </c>
      <c r="E3" s="3">
        <v>840</v>
      </c>
      <c r="F3" s="3">
        <v>840</v>
      </c>
      <c r="G3" s="3">
        <v>15.58</v>
      </c>
      <c r="H3" s="5">
        <f>SUM(F3/G3)</f>
        <v>53.915275994865212</v>
      </c>
      <c r="I3" t="s">
        <v>173</v>
      </c>
    </row>
    <row r="4" spans="1:9" x14ac:dyDescent="0.45">
      <c r="A4" s="3" t="s">
        <v>92</v>
      </c>
      <c r="B4" s="3" t="s">
        <v>93</v>
      </c>
      <c r="C4" s="3" t="s">
        <v>94</v>
      </c>
      <c r="D4" s="4">
        <v>6.1412037037037036E-2</v>
      </c>
      <c r="E4" s="3">
        <v>820</v>
      </c>
      <c r="F4" s="3">
        <v>820</v>
      </c>
      <c r="G4" s="3">
        <v>16.95</v>
      </c>
      <c r="H4" s="5">
        <f t="shared" ref="H4:H13" si="0">SUM(F4/G4)</f>
        <v>48.377581120943958</v>
      </c>
      <c r="I4" t="s">
        <v>173</v>
      </c>
    </row>
    <row r="5" spans="1:9" x14ac:dyDescent="0.45">
      <c r="A5" s="3" t="s">
        <v>16</v>
      </c>
      <c r="B5" s="3" t="s">
        <v>17</v>
      </c>
      <c r="C5" s="3" t="s">
        <v>95</v>
      </c>
      <c r="D5" s="4">
        <v>6.1030092592592594E-2</v>
      </c>
      <c r="E5" s="3">
        <v>720</v>
      </c>
      <c r="F5" s="3">
        <v>720</v>
      </c>
      <c r="G5" s="3">
        <v>12.99</v>
      </c>
      <c r="H5" s="5">
        <f t="shared" si="0"/>
        <v>55.427251732101617</v>
      </c>
      <c r="I5" t="s">
        <v>173</v>
      </c>
    </row>
    <row r="6" spans="1:9" x14ac:dyDescent="0.45">
      <c r="A6" s="3" t="s">
        <v>96</v>
      </c>
      <c r="B6" s="3" t="s">
        <v>97</v>
      </c>
      <c r="C6" s="3" t="s">
        <v>98</v>
      </c>
      <c r="D6" s="4">
        <v>6.1365740740740742E-2</v>
      </c>
      <c r="E6" s="3">
        <v>640</v>
      </c>
      <c r="F6" s="3">
        <v>640</v>
      </c>
      <c r="G6" s="3">
        <v>13.15</v>
      </c>
      <c r="H6" s="5">
        <f t="shared" si="0"/>
        <v>48.669201520912544</v>
      </c>
      <c r="I6" t="s">
        <v>173</v>
      </c>
    </row>
    <row r="7" spans="1:9" x14ac:dyDescent="0.45">
      <c r="A7" s="3" t="s">
        <v>99</v>
      </c>
      <c r="B7" s="3" t="s">
        <v>100</v>
      </c>
      <c r="C7" s="3" t="s">
        <v>101</v>
      </c>
      <c r="D7" s="4">
        <v>6.2268518518518522E-2</v>
      </c>
      <c r="E7" s="3">
        <v>640</v>
      </c>
      <c r="F7" s="3">
        <v>640</v>
      </c>
      <c r="G7" s="3">
        <v>10.99</v>
      </c>
      <c r="H7" s="5">
        <f t="shared" si="0"/>
        <v>58.234758871701544</v>
      </c>
      <c r="I7" t="s">
        <v>173</v>
      </c>
    </row>
    <row r="8" spans="1:9" x14ac:dyDescent="0.45">
      <c r="A8" s="3" t="s">
        <v>54</v>
      </c>
      <c r="B8" s="3" t="s">
        <v>55</v>
      </c>
      <c r="C8" s="3" t="s">
        <v>102</v>
      </c>
      <c r="D8" s="4">
        <v>6.3784722222222229E-2</v>
      </c>
      <c r="E8" s="3">
        <v>640</v>
      </c>
      <c r="F8" s="3">
        <v>620</v>
      </c>
      <c r="G8" s="3">
        <v>15.14</v>
      </c>
      <c r="H8" s="5">
        <f t="shared" si="0"/>
        <v>40.95112285336856</v>
      </c>
      <c r="I8" t="s">
        <v>173</v>
      </c>
    </row>
    <row r="9" spans="1:9" x14ac:dyDescent="0.45">
      <c r="A9" s="3" t="s">
        <v>103</v>
      </c>
      <c r="B9" s="3" t="s">
        <v>104</v>
      </c>
      <c r="C9" s="3" t="s">
        <v>105</v>
      </c>
      <c r="D9" s="4">
        <v>6.0347222222222219E-2</v>
      </c>
      <c r="E9" s="3">
        <v>580</v>
      </c>
      <c r="F9" s="3">
        <v>580</v>
      </c>
      <c r="G9" s="3">
        <v>11.45</v>
      </c>
      <c r="H9" s="5">
        <f t="shared" si="0"/>
        <v>50.655021834061138</v>
      </c>
      <c r="I9" t="s">
        <v>173</v>
      </c>
    </row>
    <row r="10" spans="1:9" x14ac:dyDescent="0.45">
      <c r="A10" s="3" t="s">
        <v>106</v>
      </c>
      <c r="B10" s="3" t="s">
        <v>107</v>
      </c>
      <c r="C10" s="3" t="s">
        <v>108</v>
      </c>
      <c r="D10" s="4">
        <v>5.9085648148148151E-2</v>
      </c>
      <c r="E10" s="3">
        <v>520</v>
      </c>
      <c r="F10" s="3">
        <v>520</v>
      </c>
      <c r="G10" s="3">
        <v>10.02</v>
      </c>
      <c r="H10" s="5">
        <f t="shared" si="0"/>
        <v>51.896207584830343</v>
      </c>
      <c r="I10" t="s">
        <v>173</v>
      </c>
    </row>
    <row r="11" spans="1:9" x14ac:dyDescent="0.45">
      <c r="A11" s="3" t="s">
        <v>109</v>
      </c>
      <c r="B11" s="3" t="s">
        <v>110</v>
      </c>
      <c r="C11" s="3" t="s">
        <v>111</v>
      </c>
      <c r="D11" s="4">
        <v>4.4525462962962961E-2</v>
      </c>
      <c r="E11" s="3">
        <v>480</v>
      </c>
      <c r="F11" s="3">
        <v>480</v>
      </c>
      <c r="G11" s="3">
        <v>8.01</v>
      </c>
      <c r="H11" s="5">
        <f t="shared" si="0"/>
        <v>59.925093632958806</v>
      </c>
      <c r="I11" t="s">
        <v>173</v>
      </c>
    </row>
    <row r="12" spans="1:9" x14ac:dyDescent="0.45">
      <c r="A12" s="3" t="s">
        <v>112</v>
      </c>
      <c r="B12" s="3" t="s">
        <v>113</v>
      </c>
      <c r="C12" s="3" t="s">
        <v>114</v>
      </c>
      <c r="D12" s="4">
        <v>6.3275462962962964E-2</v>
      </c>
      <c r="E12" s="3">
        <v>480</v>
      </c>
      <c r="F12" s="3">
        <v>460</v>
      </c>
      <c r="G12" s="3">
        <v>9.7799999999999994</v>
      </c>
      <c r="H12" s="5">
        <f t="shared" si="0"/>
        <v>47.034764826175874</v>
      </c>
      <c r="I12" t="s">
        <v>173</v>
      </c>
    </row>
    <row r="13" spans="1:9" x14ac:dyDescent="0.45">
      <c r="A13" s="3" t="s">
        <v>115</v>
      </c>
      <c r="B13" s="3" t="s">
        <v>90</v>
      </c>
      <c r="C13" s="3" t="s">
        <v>116</v>
      </c>
      <c r="D13" s="4">
        <v>6.0138888888888888E-2</v>
      </c>
      <c r="E13" s="3">
        <v>280</v>
      </c>
      <c r="F13" s="3">
        <v>280</v>
      </c>
      <c r="G13" s="3">
        <v>7.21</v>
      </c>
      <c r="H13" s="5">
        <f t="shared" si="0"/>
        <v>38.834951456310677</v>
      </c>
      <c r="I13" t="s">
        <v>173</v>
      </c>
    </row>
    <row r="14" spans="1:9" x14ac:dyDescent="0.45">
      <c r="H14" s="1"/>
    </row>
    <row r="15" spans="1:9" x14ac:dyDescent="0.45">
      <c r="A15" s="2" t="s">
        <v>117</v>
      </c>
      <c r="B15" s="2"/>
      <c r="C15" s="2"/>
      <c r="D15" s="2"/>
      <c r="E15" s="2"/>
      <c r="F15" s="2"/>
      <c r="G15" s="2"/>
      <c r="H15" s="7"/>
    </row>
    <row r="16" spans="1:9" x14ac:dyDescent="0.45">
      <c r="A16" s="3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47</v>
      </c>
      <c r="H16" s="5" t="s">
        <v>48</v>
      </c>
    </row>
    <row r="17" spans="1:9" x14ac:dyDescent="0.45">
      <c r="A17" s="3" t="s">
        <v>51</v>
      </c>
      <c r="B17" s="3" t="s">
        <v>52</v>
      </c>
      <c r="C17" s="3" t="s">
        <v>118</v>
      </c>
      <c r="D17" s="6">
        <v>1.8118055555555554</v>
      </c>
      <c r="E17" s="3">
        <v>520</v>
      </c>
      <c r="F17" s="3">
        <v>520</v>
      </c>
      <c r="G17" s="3">
        <v>8.09</v>
      </c>
      <c r="H17" s="5">
        <f>SUM(F17/G17)</f>
        <v>64.276885043263292</v>
      </c>
      <c r="I17" t="s">
        <v>174</v>
      </c>
    </row>
    <row r="18" spans="1:9" x14ac:dyDescent="0.45">
      <c r="A18" s="3" t="s">
        <v>119</v>
      </c>
      <c r="B18" s="3" t="s">
        <v>90</v>
      </c>
      <c r="C18" s="3" t="s">
        <v>120</v>
      </c>
      <c r="D18" s="6">
        <v>1.7319444444444445</v>
      </c>
      <c r="E18" s="3">
        <v>400</v>
      </c>
      <c r="F18" s="3">
        <v>400</v>
      </c>
      <c r="G18" s="3">
        <v>5.74</v>
      </c>
      <c r="H18" s="5">
        <f t="shared" ref="H18:H21" si="1">SUM(F18/G18)</f>
        <v>69.686411149825787</v>
      </c>
      <c r="I18" t="s">
        <v>174</v>
      </c>
    </row>
    <row r="19" spans="1:9" x14ac:dyDescent="0.45">
      <c r="A19" s="3" t="s">
        <v>121</v>
      </c>
      <c r="B19" s="3" t="s">
        <v>93</v>
      </c>
      <c r="C19" s="3" t="s">
        <v>122</v>
      </c>
      <c r="D19" s="6">
        <v>1.8541666666666667</v>
      </c>
      <c r="E19" s="3">
        <v>340</v>
      </c>
      <c r="F19" s="3">
        <v>340</v>
      </c>
      <c r="G19" s="3">
        <v>5.46</v>
      </c>
      <c r="H19" s="5">
        <f t="shared" si="1"/>
        <v>62.27106227106227</v>
      </c>
      <c r="I19" t="s">
        <v>174</v>
      </c>
    </row>
    <row r="20" spans="1:9" x14ac:dyDescent="0.45">
      <c r="A20" s="3" t="s">
        <v>123</v>
      </c>
      <c r="B20" s="3" t="s">
        <v>110</v>
      </c>
      <c r="C20" s="3" t="s">
        <v>124</v>
      </c>
      <c r="D20" s="6">
        <v>2.0694444444444446</v>
      </c>
      <c r="E20" s="3">
        <v>280</v>
      </c>
      <c r="F20" s="3">
        <v>230</v>
      </c>
      <c r="G20" s="3">
        <v>5.73</v>
      </c>
      <c r="H20" s="5">
        <f t="shared" si="1"/>
        <v>40.139616055846417</v>
      </c>
      <c r="I20" t="s">
        <v>174</v>
      </c>
    </row>
    <row r="21" spans="1:9" x14ac:dyDescent="0.45">
      <c r="A21" s="3" t="s">
        <v>125</v>
      </c>
      <c r="B21" s="3" t="s">
        <v>110</v>
      </c>
      <c r="C21" s="3" t="s">
        <v>126</v>
      </c>
      <c r="D21" s="6">
        <v>2.0069444444444446</v>
      </c>
      <c r="E21" s="3">
        <v>100</v>
      </c>
      <c r="F21" s="3">
        <v>60</v>
      </c>
      <c r="G21" s="3">
        <v>2.52</v>
      </c>
      <c r="H21" s="5">
        <f t="shared" si="1"/>
        <v>23.80952380952381</v>
      </c>
      <c r="I21" t="s">
        <v>174</v>
      </c>
    </row>
    <row r="23" spans="1:9" x14ac:dyDescent="0.45">
      <c r="A23" s="2" t="s">
        <v>127</v>
      </c>
      <c r="B23" s="2"/>
      <c r="C23" s="2"/>
      <c r="D23" s="8"/>
      <c r="E23" s="8"/>
      <c r="F23" s="8"/>
      <c r="G23" s="8"/>
      <c r="H23" s="9"/>
    </row>
    <row r="24" spans="1:9" x14ac:dyDescent="0.45">
      <c r="A24" s="3" t="s">
        <v>128</v>
      </c>
      <c r="B24" s="3" t="s">
        <v>1</v>
      </c>
      <c r="C24" s="3" t="s">
        <v>3</v>
      </c>
    </row>
    <row r="25" spans="1:9" x14ac:dyDescent="0.45">
      <c r="A25" s="3" t="s">
        <v>130</v>
      </c>
      <c r="B25" s="3" t="s">
        <v>129</v>
      </c>
      <c r="C25" s="6">
        <v>2.0173611111111112</v>
      </c>
    </row>
    <row r="26" spans="1:9" x14ac:dyDescent="0.45">
      <c r="A26" s="3" t="s">
        <v>132</v>
      </c>
      <c r="B26" s="3" t="s">
        <v>131</v>
      </c>
      <c r="C26" s="6">
        <v>2.4930555555555554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0C59-0D8B-4CC8-8C88-69ED4E1AED78}">
  <dimension ref="A1:I30"/>
  <sheetViews>
    <sheetView workbookViewId="0">
      <selection activeCell="C29" sqref="C29"/>
    </sheetView>
  </sheetViews>
  <sheetFormatPr defaultRowHeight="14.25" x14ac:dyDescent="0.45"/>
  <cols>
    <col min="3" max="3" width="93.3984375" customWidth="1"/>
    <col min="8" max="8" width="13.265625" customWidth="1"/>
  </cols>
  <sheetData>
    <row r="1" spans="1:9" x14ac:dyDescent="0.45">
      <c r="A1" s="2" t="s">
        <v>87</v>
      </c>
      <c r="B1" s="2"/>
      <c r="C1" s="2"/>
      <c r="D1" s="2"/>
      <c r="E1" s="2"/>
      <c r="F1" s="2"/>
      <c r="G1" s="2"/>
      <c r="H1" s="2"/>
    </row>
    <row r="2" spans="1:9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47</v>
      </c>
      <c r="H2" s="3" t="s">
        <v>48</v>
      </c>
    </row>
    <row r="3" spans="1:9" x14ac:dyDescent="0.45">
      <c r="A3" s="3" t="s">
        <v>54</v>
      </c>
      <c r="B3" s="3" t="s">
        <v>55</v>
      </c>
      <c r="C3" s="3" t="s">
        <v>133</v>
      </c>
      <c r="D3" s="4">
        <v>6.1851851851851852E-2</v>
      </c>
      <c r="E3" s="3">
        <v>800</v>
      </c>
      <c r="F3" s="3">
        <v>800</v>
      </c>
      <c r="G3" s="3">
        <v>15.36</v>
      </c>
      <c r="H3" s="5">
        <f>SUM(F3/G3)</f>
        <v>52.083333333333336</v>
      </c>
      <c r="I3" t="s">
        <v>175</v>
      </c>
    </row>
    <row r="4" spans="1:9" x14ac:dyDescent="0.45">
      <c r="A4" s="3" t="s">
        <v>134</v>
      </c>
      <c r="B4" s="3" t="s">
        <v>135</v>
      </c>
      <c r="C4" s="3" t="s">
        <v>136</v>
      </c>
      <c r="D4" s="4">
        <v>6.5046296296296297E-2</v>
      </c>
      <c r="E4" s="3">
        <v>780</v>
      </c>
      <c r="F4" s="3">
        <v>740</v>
      </c>
      <c r="G4" s="3">
        <v>14.23</v>
      </c>
      <c r="H4" s="5">
        <f t="shared" ref="H4:H10" si="0">SUM(F4/G4)</f>
        <v>52.002810962754744</v>
      </c>
      <c r="I4" t="s">
        <v>175</v>
      </c>
    </row>
    <row r="5" spans="1:9" x14ac:dyDescent="0.45">
      <c r="A5" s="3" t="s">
        <v>103</v>
      </c>
      <c r="B5" s="3" t="s">
        <v>104</v>
      </c>
      <c r="C5" s="3" t="s">
        <v>137</v>
      </c>
      <c r="D5" s="4">
        <v>6.0092592592592593E-2</v>
      </c>
      <c r="E5" s="3">
        <v>540</v>
      </c>
      <c r="F5" s="3">
        <v>540</v>
      </c>
      <c r="G5" s="3">
        <v>11.42</v>
      </c>
      <c r="H5" s="5">
        <f t="shared" si="0"/>
        <v>47.285464098073554</v>
      </c>
      <c r="I5" t="s">
        <v>175</v>
      </c>
    </row>
    <row r="6" spans="1:9" x14ac:dyDescent="0.45">
      <c r="A6" s="3" t="s">
        <v>42</v>
      </c>
      <c r="B6" s="3" t="s">
        <v>43</v>
      </c>
      <c r="C6" s="3" t="s">
        <v>138</v>
      </c>
      <c r="D6" s="4">
        <v>5.2511574074074072E-2</v>
      </c>
      <c r="E6" s="3">
        <v>500</v>
      </c>
      <c r="F6" s="3">
        <v>500</v>
      </c>
      <c r="G6" s="3">
        <v>11.46</v>
      </c>
      <c r="H6" s="5">
        <f t="shared" si="0"/>
        <v>43.630017452006975</v>
      </c>
      <c r="I6" t="s">
        <v>175</v>
      </c>
    </row>
    <row r="7" spans="1:9" x14ac:dyDescent="0.45">
      <c r="A7" s="3" t="s">
        <v>139</v>
      </c>
      <c r="B7" s="3" t="s">
        <v>140</v>
      </c>
      <c r="C7" s="3" t="s">
        <v>141</v>
      </c>
      <c r="D7" s="4">
        <v>6.1412037037037036E-2</v>
      </c>
      <c r="E7" s="3">
        <v>500</v>
      </c>
      <c r="F7" s="3">
        <v>500</v>
      </c>
      <c r="G7" s="3">
        <v>12.75</v>
      </c>
      <c r="H7" s="5">
        <f t="shared" si="0"/>
        <v>39.215686274509807</v>
      </c>
      <c r="I7" t="s">
        <v>175</v>
      </c>
    </row>
    <row r="8" spans="1:9" x14ac:dyDescent="0.45">
      <c r="A8" s="3" t="s">
        <v>142</v>
      </c>
      <c r="B8" s="3" t="s">
        <v>26</v>
      </c>
      <c r="C8" s="3" t="s">
        <v>143</v>
      </c>
      <c r="D8" s="4">
        <v>4.2638888888888886E-2</v>
      </c>
      <c r="E8" s="3">
        <v>480</v>
      </c>
      <c r="F8" s="3">
        <v>480</v>
      </c>
      <c r="G8" s="3">
        <v>8.35</v>
      </c>
      <c r="H8" s="5">
        <f t="shared" si="0"/>
        <v>57.485029940119766</v>
      </c>
      <c r="I8" t="s">
        <v>175</v>
      </c>
    </row>
    <row r="9" spans="1:9" x14ac:dyDescent="0.45">
      <c r="A9" s="3" t="s">
        <v>25</v>
      </c>
      <c r="B9" s="3" t="s">
        <v>26</v>
      </c>
      <c r="C9" s="3" t="s">
        <v>144</v>
      </c>
      <c r="D9" s="4">
        <v>5.9317129629629629E-2</v>
      </c>
      <c r="E9" s="3">
        <v>460</v>
      </c>
      <c r="F9" s="3">
        <v>460</v>
      </c>
      <c r="G9" s="3">
        <v>8.73</v>
      </c>
      <c r="H9" s="5">
        <f t="shared" si="0"/>
        <v>52.691867124856813</v>
      </c>
      <c r="I9" t="s">
        <v>175</v>
      </c>
    </row>
    <row r="10" spans="1:9" x14ac:dyDescent="0.45">
      <c r="A10" s="3" t="s">
        <v>112</v>
      </c>
      <c r="B10" s="3" t="s">
        <v>113</v>
      </c>
      <c r="C10" s="3" t="s">
        <v>145</v>
      </c>
      <c r="D10" s="4">
        <v>6.2800925925925927E-2</v>
      </c>
      <c r="E10" s="3">
        <v>240</v>
      </c>
      <c r="F10" s="3">
        <v>230</v>
      </c>
      <c r="G10" s="3">
        <v>7.04</v>
      </c>
      <c r="H10" s="5">
        <f t="shared" si="0"/>
        <v>32.670454545454547</v>
      </c>
      <c r="I10" t="s">
        <v>175</v>
      </c>
    </row>
    <row r="12" spans="1:9" x14ac:dyDescent="0.45">
      <c r="A12" s="2" t="s">
        <v>146</v>
      </c>
      <c r="B12" s="2"/>
      <c r="C12" s="2"/>
      <c r="D12" s="2"/>
      <c r="E12" s="2"/>
      <c r="F12" s="2"/>
      <c r="G12" s="2"/>
      <c r="H12" s="2"/>
    </row>
    <row r="13" spans="1:9" x14ac:dyDescent="0.4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47</v>
      </c>
      <c r="H13" s="3" t="s">
        <v>48</v>
      </c>
    </row>
    <row r="14" spans="1:9" x14ac:dyDescent="0.45">
      <c r="A14" s="3" t="s">
        <v>51</v>
      </c>
      <c r="B14" s="3" t="s">
        <v>52</v>
      </c>
      <c r="C14" s="3" t="s">
        <v>147</v>
      </c>
      <c r="D14" s="6">
        <v>1.7715277777777778</v>
      </c>
      <c r="E14" s="3">
        <v>440</v>
      </c>
      <c r="F14" s="3">
        <v>440</v>
      </c>
      <c r="G14" s="3">
        <v>7.75</v>
      </c>
      <c r="H14" s="5">
        <f t="shared" ref="H14:H25" si="1">SUM(F14/G14)</f>
        <v>56.774193548387096</v>
      </c>
      <c r="I14" t="s">
        <v>176</v>
      </c>
    </row>
    <row r="15" spans="1:9" x14ac:dyDescent="0.45">
      <c r="A15" s="3" t="s">
        <v>148</v>
      </c>
      <c r="B15" s="3" t="s">
        <v>149</v>
      </c>
      <c r="C15" s="3" t="s">
        <v>150</v>
      </c>
      <c r="D15" s="6">
        <v>1.8736111111111111</v>
      </c>
      <c r="E15" s="3">
        <v>380</v>
      </c>
      <c r="F15" s="3">
        <v>380</v>
      </c>
      <c r="G15" s="3">
        <v>6.44</v>
      </c>
      <c r="H15" s="5">
        <f t="shared" si="1"/>
        <v>59.006211180124218</v>
      </c>
      <c r="I15" t="s">
        <v>176</v>
      </c>
    </row>
    <row r="16" spans="1:9" x14ac:dyDescent="0.45">
      <c r="A16" s="3" t="s">
        <v>22</v>
      </c>
      <c r="B16" s="3" t="s">
        <v>23</v>
      </c>
      <c r="C16" s="3" t="s">
        <v>151</v>
      </c>
      <c r="D16" s="6">
        <v>1.7819444444444446</v>
      </c>
      <c r="E16" s="3">
        <v>340</v>
      </c>
      <c r="F16" s="3">
        <v>340</v>
      </c>
      <c r="G16" s="3">
        <v>4.9000000000000004</v>
      </c>
      <c r="H16" s="5">
        <f t="shared" si="1"/>
        <v>69.387755102040813</v>
      </c>
      <c r="I16" t="s">
        <v>176</v>
      </c>
    </row>
    <row r="17" spans="1:9" x14ac:dyDescent="0.45">
      <c r="A17" s="3" t="s">
        <v>72</v>
      </c>
      <c r="B17" s="3" t="s">
        <v>152</v>
      </c>
      <c r="C17" s="3" t="s">
        <v>153</v>
      </c>
      <c r="D17" s="6">
        <v>1.8972222222222221</v>
      </c>
      <c r="E17" s="3">
        <v>320</v>
      </c>
      <c r="F17" s="3">
        <v>310</v>
      </c>
      <c r="G17" s="3">
        <v>6.14</v>
      </c>
      <c r="H17" s="5">
        <f t="shared" si="1"/>
        <v>50.488599348534201</v>
      </c>
      <c r="I17" t="s">
        <v>176</v>
      </c>
    </row>
    <row r="18" spans="1:9" x14ac:dyDescent="0.45">
      <c r="A18" s="3" t="s">
        <v>66</v>
      </c>
      <c r="B18" s="3" t="s">
        <v>67</v>
      </c>
      <c r="C18" s="3" t="s">
        <v>154</v>
      </c>
      <c r="D18" s="6">
        <v>1.9354166666666666</v>
      </c>
      <c r="E18" s="3">
        <v>300</v>
      </c>
      <c r="F18" s="3">
        <v>280</v>
      </c>
      <c r="G18" s="3">
        <v>4.72</v>
      </c>
      <c r="H18" s="5">
        <f t="shared" si="1"/>
        <v>59.322033898305087</v>
      </c>
      <c r="I18" t="s">
        <v>176</v>
      </c>
    </row>
    <row r="19" spans="1:9" x14ac:dyDescent="0.45">
      <c r="A19" s="3" t="s">
        <v>57</v>
      </c>
      <c r="B19" s="3" t="s">
        <v>58</v>
      </c>
      <c r="C19" s="3" t="s">
        <v>155</v>
      </c>
      <c r="D19" s="6">
        <v>1.7</v>
      </c>
      <c r="E19" s="3">
        <v>260</v>
      </c>
      <c r="F19" s="3">
        <v>260</v>
      </c>
      <c r="G19" s="3">
        <v>5.58</v>
      </c>
      <c r="H19" s="5">
        <f t="shared" si="1"/>
        <v>46.594982078853043</v>
      </c>
      <c r="I19" t="s">
        <v>176</v>
      </c>
    </row>
    <row r="20" spans="1:9" x14ac:dyDescent="0.45">
      <c r="A20" s="3" t="s">
        <v>156</v>
      </c>
      <c r="B20" s="3" t="s">
        <v>157</v>
      </c>
      <c r="C20" s="3" t="s">
        <v>158</v>
      </c>
      <c r="D20" s="6">
        <v>1.7333333333333334</v>
      </c>
      <c r="E20" s="3">
        <v>260</v>
      </c>
      <c r="F20" s="3">
        <v>260</v>
      </c>
      <c r="G20" s="3">
        <v>4.79</v>
      </c>
      <c r="H20" s="5">
        <f t="shared" si="1"/>
        <v>54.279749478079331</v>
      </c>
      <c r="I20" t="s">
        <v>176</v>
      </c>
    </row>
    <row r="21" spans="1:9" x14ac:dyDescent="0.45">
      <c r="A21" s="3" t="s">
        <v>159</v>
      </c>
      <c r="B21" s="3" t="s">
        <v>160</v>
      </c>
      <c r="C21" s="3" t="s">
        <v>161</v>
      </c>
      <c r="D21" s="6">
        <v>1.8006944444444444</v>
      </c>
      <c r="E21" s="3">
        <v>240</v>
      </c>
      <c r="F21" s="3">
        <v>240</v>
      </c>
      <c r="G21" s="3">
        <v>7.05</v>
      </c>
      <c r="H21" s="5">
        <f t="shared" si="1"/>
        <v>34.042553191489361</v>
      </c>
      <c r="I21" t="s">
        <v>176</v>
      </c>
    </row>
    <row r="22" spans="1:9" x14ac:dyDescent="0.45">
      <c r="A22" s="3" t="s">
        <v>162</v>
      </c>
      <c r="B22" s="3" t="s">
        <v>149</v>
      </c>
      <c r="C22" s="3" t="s">
        <v>163</v>
      </c>
      <c r="D22" s="6">
        <v>1.7972222222222223</v>
      </c>
      <c r="E22" s="3">
        <v>200</v>
      </c>
      <c r="F22" s="3">
        <v>200</v>
      </c>
      <c r="G22" s="3">
        <v>3.81</v>
      </c>
      <c r="H22" s="5">
        <f t="shared" si="1"/>
        <v>52.493438320209975</v>
      </c>
      <c r="I22" t="s">
        <v>176</v>
      </c>
    </row>
    <row r="23" spans="1:9" x14ac:dyDescent="0.45">
      <c r="A23" s="3" t="s">
        <v>164</v>
      </c>
      <c r="B23" s="3" t="s">
        <v>149</v>
      </c>
      <c r="C23" s="3" t="s">
        <v>163</v>
      </c>
      <c r="D23" s="6">
        <v>1.8548611111111111</v>
      </c>
      <c r="E23" s="3">
        <v>200</v>
      </c>
      <c r="F23" s="3">
        <v>200</v>
      </c>
      <c r="G23" s="3">
        <v>3.66</v>
      </c>
      <c r="H23" s="5">
        <f t="shared" si="1"/>
        <v>54.644808743169399</v>
      </c>
      <c r="I23" t="s">
        <v>176</v>
      </c>
    </row>
    <row r="24" spans="1:9" x14ac:dyDescent="0.45">
      <c r="A24" s="3" t="s">
        <v>99</v>
      </c>
      <c r="B24" s="3" t="s">
        <v>100</v>
      </c>
      <c r="C24" s="3" t="s">
        <v>165</v>
      </c>
      <c r="D24" s="6">
        <v>1.9520833333333334</v>
      </c>
      <c r="E24" s="3">
        <v>220</v>
      </c>
      <c r="F24" s="3">
        <v>200</v>
      </c>
      <c r="G24" s="3">
        <v>4.0599999999999996</v>
      </c>
      <c r="H24" s="5">
        <f t="shared" si="1"/>
        <v>49.26108374384237</v>
      </c>
      <c r="I24" t="s">
        <v>176</v>
      </c>
    </row>
    <row r="25" spans="1:9" x14ac:dyDescent="0.45">
      <c r="A25" s="3" t="s">
        <v>112</v>
      </c>
      <c r="B25" s="3" t="s">
        <v>166</v>
      </c>
      <c r="C25" s="3" t="s">
        <v>167</v>
      </c>
      <c r="D25" s="6">
        <v>1.9486111111111111</v>
      </c>
      <c r="E25" s="3">
        <v>180</v>
      </c>
      <c r="F25" s="3">
        <v>160</v>
      </c>
      <c r="G25" s="3">
        <v>3.43</v>
      </c>
      <c r="H25" s="5">
        <f t="shared" si="1"/>
        <v>46.647230320699705</v>
      </c>
      <c r="I25" t="s">
        <v>176</v>
      </c>
    </row>
    <row r="27" spans="1:9" x14ac:dyDescent="0.45">
      <c r="A27" s="2" t="s">
        <v>168</v>
      </c>
      <c r="B27" s="2"/>
      <c r="C27" s="2"/>
      <c r="D27" s="8"/>
      <c r="E27" s="8"/>
      <c r="F27" s="8"/>
      <c r="G27" s="8"/>
      <c r="H27" s="9"/>
    </row>
    <row r="28" spans="1:9" x14ac:dyDescent="0.45">
      <c r="A28" s="3" t="s">
        <v>128</v>
      </c>
      <c r="B28" s="3" t="s">
        <v>1</v>
      </c>
      <c r="C28" s="3" t="s">
        <v>3</v>
      </c>
    </row>
    <row r="29" spans="1:9" x14ac:dyDescent="0.45">
      <c r="A29" s="3" t="s">
        <v>40</v>
      </c>
      <c r="B29" s="3" t="s">
        <v>43</v>
      </c>
      <c r="C29" s="6">
        <v>1.4951388888888888</v>
      </c>
    </row>
    <row r="30" spans="1:9" x14ac:dyDescent="0.45">
      <c r="A30" s="3" t="s">
        <v>170</v>
      </c>
      <c r="B30" s="3" t="s">
        <v>169</v>
      </c>
      <c r="C30" s="6">
        <v>2.3152777777777778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1CF1-37C2-4431-9967-57D5E6EEE163}">
  <dimension ref="A1:P64"/>
  <sheetViews>
    <sheetView tabSelected="1" workbookViewId="0">
      <selection activeCell="O8" sqref="O8"/>
    </sheetView>
  </sheetViews>
  <sheetFormatPr defaultRowHeight="14.25" x14ac:dyDescent="0.45"/>
  <cols>
    <col min="1" max="3" width="9.06640625" style="11"/>
    <col min="4" max="4" width="11.59765625" style="11" customWidth="1"/>
    <col min="5" max="5" width="12.19921875" style="11" customWidth="1"/>
    <col min="6" max="14" width="9.06640625" style="11"/>
  </cols>
  <sheetData>
    <row r="1" spans="1:16" s="8" customFormat="1" x14ac:dyDescent="0.45">
      <c r="A1" s="13"/>
      <c r="B1" s="13"/>
      <c r="C1" s="13" t="s">
        <v>178</v>
      </c>
      <c r="D1" s="13"/>
      <c r="E1" s="13"/>
      <c r="F1" s="13"/>
      <c r="G1" s="13" t="s">
        <v>179</v>
      </c>
      <c r="H1" s="13"/>
      <c r="I1" s="13"/>
      <c r="J1" s="13"/>
      <c r="K1" s="13" t="s">
        <v>180</v>
      </c>
      <c r="L1" s="13"/>
      <c r="M1" s="13"/>
      <c r="N1" s="13"/>
      <c r="O1" s="2"/>
      <c r="P1" s="2"/>
    </row>
    <row r="2" spans="1:16" x14ac:dyDescent="0.45">
      <c r="A2" s="3" t="s">
        <v>0</v>
      </c>
      <c r="B2" s="3" t="s">
        <v>1</v>
      </c>
      <c r="C2" s="3" t="s">
        <v>5</v>
      </c>
      <c r="D2" s="3" t="s">
        <v>47</v>
      </c>
      <c r="E2" s="3" t="s">
        <v>48</v>
      </c>
      <c r="F2" s="10" t="s">
        <v>177</v>
      </c>
      <c r="G2" s="3" t="s">
        <v>5</v>
      </c>
      <c r="H2" s="3" t="s">
        <v>47</v>
      </c>
      <c r="I2" s="3" t="s">
        <v>48</v>
      </c>
      <c r="J2" s="10" t="s">
        <v>177</v>
      </c>
      <c r="K2" s="3" t="s">
        <v>5</v>
      </c>
      <c r="L2" s="3" t="s">
        <v>47</v>
      </c>
      <c r="M2" s="3" t="s">
        <v>48</v>
      </c>
      <c r="N2" s="10" t="s">
        <v>177</v>
      </c>
      <c r="O2" s="10" t="s">
        <v>182</v>
      </c>
      <c r="P2" s="10" t="s">
        <v>184</v>
      </c>
    </row>
    <row r="3" spans="1:16" x14ac:dyDescent="0.45">
      <c r="A3" s="3" t="s">
        <v>119</v>
      </c>
      <c r="B3" s="3" t="s">
        <v>90</v>
      </c>
      <c r="C3" s="3"/>
      <c r="D3" s="3"/>
      <c r="E3" s="5"/>
      <c r="F3" s="3"/>
      <c r="G3" s="3">
        <v>400</v>
      </c>
      <c r="H3" s="3">
        <v>5.74</v>
      </c>
      <c r="I3" s="5">
        <f>SUM(G3/H3)</f>
        <v>69.686411149825787</v>
      </c>
      <c r="J3" s="3" t="s">
        <v>174</v>
      </c>
      <c r="K3" s="3"/>
      <c r="L3" s="3"/>
      <c r="M3" s="3"/>
      <c r="N3" s="3"/>
      <c r="O3" s="3">
        <f>SUM(C3+G3+K3)</f>
        <v>400</v>
      </c>
      <c r="P3" s="5">
        <f>SUM(O3/(D3+H3+L3))</f>
        <v>69.686411149825787</v>
      </c>
    </row>
    <row r="4" spans="1:16" x14ac:dyDescent="0.45">
      <c r="A4" s="3" t="s">
        <v>22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>
        <v>340</v>
      </c>
      <c r="L4" s="3">
        <v>4.9000000000000004</v>
      </c>
      <c r="M4" s="5">
        <f>SUM(K4/L4)</f>
        <v>69.387755102040813</v>
      </c>
      <c r="N4" s="3" t="s">
        <v>176</v>
      </c>
      <c r="O4" s="3">
        <f>SUM(C4+G4+K4)</f>
        <v>340</v>
      </c>
      <c r="P4" s="5">
        <f>SUM(O4/(D4+H4+L4))</f>
        <v>69.387755102040813</v>
      </c>
    </row>
    <row r="5" spans="1:16" x14ac:dyDescent="0.45">
      <c r="A5" s="3" t="s">
        <v>60</v>
      </c>
      <c r="B5" s="3" t="s">
        <v>61</v>
      </c>
      <c r="C5" s="3">
        <v>280</v>
      </c>
      <c r="D5" s="3">
        <v>4.2</v>
      </c>
      <c r="E5" s="5">
        <f>SUM(C5/D5)</f>
        <v>66.666666666666657</v>
      </c>
      <c r="F5" s="3" t="s">
        <v>172</v>
      </c>
      <c r="G5" s="3"/>
      <c r="H5" s="3"/>
      <c r="I5" s="3"/>
      <c r="J5" s="3"/>
      <c r="K5" s="3"/>
      <c r="L5" s="3"/>
      <c r="M5" s="3"/>
      <c r="N5" s="3"/>
      <c r="O5" s="3">
        <f>SUM(C5+G5+K5)</f>
        <v>280</v>
      </c>
      <c r="P5" s="5">
        <f>SUM(O5/(D5+H5+L5))</f>
        <v>66.666666666666657</v>
      </c>
    </row>
    <row r="6" spans="1:16" x14ac:dyDescent="0.45">
      <c r="A6" s="3" t="s">
        <v>121</v>
      </c>
      <c r="B6" s="3" t="s">
        <v>93</v>
      </c>
      <c r="C6" s="3"/>
      <c r="D6" s="3"/>
      <c r="E6" s="5"/>
      <c r="F6" s="3"/>
      <c r="G6" s="3">
        <v>340</v>
      </c>
      <c r="H6" s="3">
        <v>5.46</v>
      </c>
      <c r="I6" s="5">
        <f>SUM(G6/H6)</f>
        <v>62.27106227106227</v>
      </c>
      <c r="J6" s="3" t="s">
        <v>174</v>
      </c>
      <c r="K6" s="3"/>
      <c r="L6" s="3"/>
      <c r="M6" s="3"/>
      <c r="N6" s="3"/>
      <c r="O6" s="3">
        <f>SUM(C6+G6+K6)</f>
        <v>340</v>
      </c>
      <c r="P6" s="5">
        <f>SUM(O6/(D6+H6+L6))</f>
        <v>62.27106227106227</v>
      </c>
    </row>
    <row r="7" spans="1:16" x14ac:dyDescent="0.45">
      <c r="A7" s="3" t="s">
        <v>51</v>
      </c>
      <c r="B7" s="3" t="s">
        <v>52</v>
      </c>
      <c r="C7" s="3">
        <v>430</v>
      </c>
      <c r="D7" s="3">
        <v>7.56</v>
      </c>
      <c r="E7" s="5">
        <f>SUM(C7/D7)</f>
        <v>56.87830687830688</v>
      </c>
      <c r="F7" s="3" t="s">
        <v>172</v>
      </c>
      <c r="G7" s="3">
        <v>520</v>
      </c>
      <c r="H7" s="3">
        <v>8.09</v>
      </c>
      <c r="I7" s="5">
        <f>SUM(G7/H7)</f>
        <v>64.276885043263292</v>
      </c>
      <c r="J7" s="3" t="s">
        <v>174</v>
      </c>
      <c r="K7" s="3">
        <v>440</v>
      </c>
      <c r="L7" s="3">
        <v>7.75</v>
      </c>
      <c r="M7" s="5">
        <f>SUM(K7/L7)</f>
        <v>56.774193548387096</v>
      </c>
      <c r="N7" s="3" t="s">
        <v>176</v>
      </c>
      <c r="O7" s="3">
        <f>SUM(C7+G7+K7)</f>
        <v>1390</v>
      </c>
      <c r="P7" s="5">
        <f>SUM(O7/(D7+H7+L7))</f>
        <v>59.401709401709404</v>
      </c>
    </row>
    <row r="8" spans="1:16" x14ac:dyDescent="0.45">
      <c r="A8" s="3" t="s">
        <v>148</v>
      </c>
      <c r="B8" s="3" t="s">
        <v>149</v>
      </c>
      <c r="C8" s="3"/>
      <c r="D8" s="3"/>
      <c r="E8" s="3"/>
      <c r="F8" s="3"/>
      <c r="G8" s="3"/>
      <c r="H8" s="3"/>
      <c r="I8" s="3"/>
      <c r="J8" s="3"/>
      <c r="K8" s="3">
        <v>380</v>
      </c>
      <c r="L8" s="3">
        <v>6.44</v>
      </c>
      <c r="M8" s="5">
        <f>SUM(K8/L8)</f>
        <v>59.006211180124218</v>
      </c>
      <c r="N8" s="3" t="s">
        <v>176</v>
      </c>
      <c r="O8" s="3">
        <f>SUM(C8+G8+K8)</f>
        <v>380</v>
      </c>
      <c r="P8" s="5">
        <f>SUM(O8/(D8+H8+L8))</f>
        <v>59.006211180124218</v>
      </c>
    </row>
    <row r="9" spans="1:16" x14ac:dyDescent="0.45">
      <c r="A9" s="3" t="s">
        <v>164</v>
      </c>
      <c r="B9" s="3" t="s">
        <v>149</v>
      </c>
      <c r="C9" s="3"/>
      <c r="D9" s="3"/>
      <c r="E9" s="3"/>
      <c r="F9" s="3"/>
      <c r="G9" s="3"/>
      <c r="H9" s="3"/>
      <c r="I9" s="3"/>
      <c r="J9" s="3"/>
      <c r="K9" s="3">
        <v>200</v>
      </c>
      <c r="L9" s="3">
        <v>3.66</v>
      </c>
      <c r="M9" s="5">
        <f>SUM(K9/L9)</f>
        <v>54.644808743169399</v>
      </c>
      <c r="N9" s="3" t="s">
        <v>176</v>
      </c>
      <c r="O9" s="3">
        <f>SUM(C9+G9+K9)</f>
        <v>200</v>
      </c>
      <c r="P9" s="5">
        <f>SUM(O9/(D9+H9+L9))</f>
        <v>54.644808743169399</v>
      </c>
    </row>
    <row r="10" spans="1:16" x14ac:dyDescent="0.45">
      <c r="A10" s="3" t="s">
        <v>156</v>
      </c>
      <c r="B10" s="3" t="s">
        <v>157</v>
      </c>
      <c r="C10" s="3"/>
      <c r="D10" s="3"/>
      <c r="E10" s="3"/>
      <c r="F10" s="3"/>
      <c r="G10" s="3"/>
      <c r="H10" s="3"/>
      <c r="I10" s="3"/>
      <c r="J10" s="3"/>
      <c r="K10" s="3">
        <v>260</v>
      </c>
      <c r="L10" s="3">
        <v>4.79</v>
      </c>
      <c r="M10" s="5">
        <f>SUM(K10/L10)</f>
        <v>54.279749478079331</v>
      </c>
      <c r="N10" s="3" t="s">
        <v>176</v>
      </c>
      <c r="O10" s="3">
        <f>SUM(C10+G10+K10)</f>
        <v>260</v>
      </c>
      <c r="P10" s="5">
        <f>SUM(O10/(D10+H10+L10))</f>
        <v>54.279749478079331</v>
      </c>
    </row>
    <row r="11" spans="1:16" x14ac:dyDescent="0.45">
      <c r="A11" s="3" t="s">
        <v>66</v>
      </c>
      <c r="B11" s="3" t="s">
        <v>67</v>
      </c>
      <c r="C11" s="3">
        <v>220</v>
      </c>
      <c r="D11" s="3">
        <v>4.7300000000000004</v>
      </c>
      <c r="E11" s="5">
        <f>SUM(C11/D11)</f>
        <v>46.511627906976742</v>
      </c>
      <c r="F11" s="3" t="s">
        <v>172</v>
      </c>
      <c r="G11" s="3"/>
      <c r="H11" s="3"/>
      <c r="I11" s="3"/>
      <c r="J11" s="3"/>
      <c r="K11" s="3">
        <v>280</v>
      </c>
      <c r="L11" s="3">
        <v>4.72</v>
      </c>
      <c r="M11" s="5">
        <f>SUM(K11/L11)</f>
        <v>59.322033898305087</v>
      </c>
      <c r="N11" s="3" t="s">
        <v>176</v>
      </c>
      <c r="O11" s="3">
        <f>SUM(C11+G11+K11)</f>
        <v>500</v>
      </c>
      <c r="P11" s="5">
        <f>SUM(O11/(D11+H11+L11))</f>
        <v>52.910052910052912</v>
      </c>
    </row>
    <row r="12" spans="1:16" x14ac:dyDescent="0.45">
      <c r="A12" s="3" t="s">
        <v>162</v>
      </c>
      <c r="B12" s="3" t="s">
        <v>149</v>
      </c>
      <c r="C12" s="3"/>
      <c r="D12" s="3"/>
      <c r="E12" s="3"/>
      <c r="F12" s="3"/>
      <c r="G12" s="3"/>
      <c r="H12" s="3"/>
      <c r="I12" s="3"/>
      <c r="J12" s="3"/>
      <c r="K12" s="3">
        <v>200</v>
      </c>
      <c r="L12" s="3">
        <v>3.81</v>
      </c>
      <c r="M12" s="5">
        <f>SUM(K12/L12)</f>
        <v>52.493438320209975</v>
      </c>
      <c r="N12" s="3" t="s">
        <v>176</v>
      </c>
      <c r="O12" s="3">
        <f>SUM(C12+G12+K12)</f>
        <v>200</v>
      </c>
      <c r="P12" s="5">
        <f>SUM(O12/(D12+H12+L12))</f>
        <v>52.493438320209975</v>
      </c>
    </row>
    <row r="13" spans="1:16" x14ac:dyDescent="0.45">
      <c r="A13" s="3" t="s">
        <v>72</v>
      </c>
      <c r="B13" s="3" t="s">
        <v>152</v>
      </c>
      <c r="C13" s="3"/>
      <c r="D13" s="3"/>
      <c r="E13" s="3"/>
      <c r="F13" s="3"/>
      <c r="G13" s="3"/>
      <c r="H13" s="3"/>
      <c r="I13" s="3"/>
      <c r="J13" s="3"/>
      <c r="K13" s="3">
        <v>310</v>
      </c>
      <c r="L13" s="3">
        <v>6.14</v>
      </c>
      <c r="M13" s="5">
        <f>SUM(K13/L13)</f>
        <v>50.488599348534201</v>
      </c>
      <c r="N13" s="3" t="s">
        <v>176</v>
      </c>
      <c r="O13" s="3">
        <f>SUM(C13+G13+K13)</f>
        <v>310</v>
      </c>
      <c r="P13" s="5">
        <f>SUM(O13/(D13+H13+L13))</f>
        <v>50.488599348534201</v>
      </c>
    </row>
    <row r="14" spans="1:16" x14ac:dyDescent="0.45">
      <c r="A14" s="3" t="s">
        <v>57</v>
      </c>
      <c r="B14" s="3" t="s">
        <v>58</v>
      </c>
      <c r="C14" s="3">
        <v>300</v>
      </c>
      <c r="D14" s="3">
        <v>5.67</v>
      </c>
      <c r="E14" s="5">
        <f>SUM(C14/D14)</f>
        <v>52.910052910052912</v>
      </c>
      <c r="F14" s="3" t="s">
        <v>172</v>
      </c>
      <c r="G14" s="3"/>
      <c r="H14" s="3"/>
      <c r="I14" s="3"/>
      <c r="J14" s="3"/>
      <c r="K14" s="3">
        <v>260</v>
      </c>
      <c r="L14" s="3">
        <v>5.58</v>
      </c>
      <c r="M14" s="5">
        <f>SUM(K14/L14)</f>
        <v>46.594982078853043</v>
      </c>
      <c r="N14" s="3" t="s">
        <v>176</v>
      </c>
      <c r="O14" s="3">
        <f>SUM(C14+G14+K14)</f>
        <v>560</v>
      </c>
      <c r="P14" s="5">
        <f>SUM(O14/(D14+H14+L14))</f>
        <v>49.777777777777779</v>
      </c>
    </row>
    <row r="15" spans="1:16" x14ac:dyDescent="0.45">
      <c r="A15" s="3" t="s">
        <v>99</v>
      </c>
      <c r="B15" s="3" t="s">
        <v>100</v>
      </c>
      <c r="C15" s="3"/>
      <c r="D15" s="3"/>
      <c r="E15" s="3"/>
      <c r="F15" s="3"/>
      <c r="G15" s="3"/>
      <c r="H15" s="3"/>
      <c r="I15" s="3"/>
      <c r="J15" s="3"/>
      <c r="K15" s="3">
        <v>200</v>
      </c>
      <c r="L15" s="3">
        <v>4.0599999999999996</v>
      </c>
      <c r="M15" s="5">
        <f>SUM(K15/L15)</f>
        <v>49.26108374384237</v>
      </c>
      <c r="N15" s="3" t="s">
        <v>176</v>
      </c>
      <c r="O15" s="3">
        <f>SUM(C15+G15+K15)</f>
        <v>200</v>
      </c>
      <c r="P15" s="5">
        <f>SUM(O15/(D15+H15+L15))</f>
        <v>49.26108374384237</v>
      </c>
    </row>
    <row r="16" spans="1:16" x14ac:dyDescent="0.45">
      <c r="A16" s="3" t="s">
        <v>63</v>
      </c>
      <c r="B16" s="3" t="s">
        <v>64</v>
      </c>
      <c r="C16" s="3">
        <v>220</v>
      </c>
      <c r="D16" s="3">
        <v>4.5999999999999996</v>
      </c>
      <c r="E16" s="5">
        <f>SUM(C16/D16)</f>
        <v>47.826086956521742</v>
      </c>
      <c r="F16" s="3" t="s">
        <v>172</v>
      </c>
      <c r="G16" s="3"/>
      <c r="H16" s="3"/>
      <c r="I16" s="3"/>
      <c r="J16" s="3"/>
      <c r="K16" s="3"/>
      <c r="L16" s="3"/>
      <c r="M16" s="3"/>
      <c r="N16" s="3"/>
      <c r="O16" s="3">
        <f>SUM(C16+G16+K16)</f>
        <v>220</v>
      </c>
      <c r="P16" s="5">
        <f>SUM(O16/(D16+H16+L16))</f>
        <v>47.826086956521742</v>
      </c>
    </row>
    <row r="17" spans="1:16" x14ac:dyDescent="0.45">
      <c r="A17" s="3" t="s">
        <v>54</v>
      </c>
      <c r="B17" s="3" t="s">
        <v>55</v>
      </c>
      <c r="C17" s="3">
        <v>380</v>
      </c>
      <c r="D17" s="3">
        <v>7.95</v>
      </c>
      <c r="E17" s="5">
        <f>SUM(C17/D17)</f>
        <v>47.79874213836478</v>
      </c>
      <c r="F17" s="3" t="s">
        <v>172</v>
      </c>
      <c r="G17" s="3"/>
      <c r="H17" s="3"/>
      <c r="I17" s="3"/>
      <c r="J17" s="3"/>
      <c r="K17" s="3"/>
      <c r="L17" s="3"/>
      <c r="M17" s="3"/>
      <c r="N17" s="3"/>
      <c r="O17" s="3">
        <f>SUM(C17+G17+K17)</f>
        <v>380</v>
      </c>
      <c r="P17" s="5">
        <f>SUM(O17/(D17+H17+L17))</f>
        <v>47.79874213836478</v>
      </c>
    </row>
    <row r="18" spans="1:16" x14ac:dyDescent="0.45">
      <c r="A18" s="3" t="s">
        <v>112</v>
      </c>
      <c r="B18" s="3" t="s">
        <v>166</v>
      </c>
      <c r="C18" s="3"/>
      <c r="D18" s="3"/>
      <c r="E18" s="3"/>
      <c r="F18" s="3"/>
      <c r="G18" s="3"/>
      <c r="H18" s="3"/>
      <c r="I18" s="3"/>
      <c r="J18" s="3"/>
      <c r="K18" s="3">
        <v>160</v>
      </c>
      <c r="L18" s="3">
        <v>3.43</v>
      </c>
      <c r="M18" s="5">
        <f>SUM(K18/L18)</f>
        <v>46.647230320699705</v>
      </c>
      <c r="N18" s="3" t="s">
        <v>176</v>
      </c>
      <c r="O18" s="3">
        <f>SUM(C18+G18+K18)</f>
        <v>160</v>
      </c>
      <c r="P18" s="5">
        <f>SUM(O18/(D18+H18+L18))</f>
        <v>46.647230320699705</v>
      </c>
    </row>
    <row r="19" spans="1:16" x14ac:dyDescent="0.45">
      <c r="A19" s="3" t="s">
        <v>74</v>
      </c>
      <c r="B19" s="3" t="s">
        <v>75</v>
      </c>
      <c r="C19" s="3">
        <v>180</v>
      </c>
      <c r="D19" s="3">
        <v>4.25</v>
      </c>
      <c r="E19" s="5">
        <f>SUM(C19/D19)</f>
        <v>42.352941176470587</v>
      </c>
      <c r="F19" s="3" t="s">
        <v>172</v>
      </c>
      <c r="G19" s="3"/>
      <c r="H19" s="3"/>
      <c r="I19" s="3"/>
      <c r="J19" s="3"/>
      <c r="K19" s="3"/>
      <c r="L19" s="3"/>
      <c r="M19" s="3"/>
      <c r="N19" s="3"/>
      <c r="O19" s="3">
        <f>SUM(C19+G19+K19)</f>
        <v>180</v>
      </c>
      <c r="P19" s="5">
        <f>SUM(O19/(D19+H19+L19))</f>
        <v>42.352941176470587</v>
      </c>
    </row>
    <row r="20" spans="1:16" x14ac:dyDescent="0.45">
      <c r="A20" s="3" t="s">
        <v>80</v>
      </c>
      <c r="B20" s="3" t="s">
        <v>81</v>
      </c>
      <c r="C20" s="3">
        <v>180</v>
      </c>
      <c r="D20" s="3">
        <v>4.28</v>
      </c>
      <c r="E20" s="5">
        <f>SUM(C20/D20)</f>
        <v>42.056074766355138</v>
      </c>
      <c r="F20" s="3" t="s">
        <v>172</v>
      </c>
      <c r="G20" s="3"/>
      <c r="H20" s="3"/>
      <c r="I20" s="3"/>
      <c r="J20" s="3"/>
      <c r="K20" s="3"/>
      <c r="L20" s="3"/>
      <c r="M20" s="3"/>
      <c r="N20" s="3"/>
      <c r="O20" s="3">
        <f>SUM(C20+G20+K20)</f>
        <v>180</v>
      </c>
      <c r="P20" s="5">
        <f>SUM(O20/(D20+H20+L20))</f>
        <v>42.056074766355138</v>
      </c>
    </row>
    <row r="21" spans="1:16" x14ac:dyDescent="0.45">
      <c r="A21" s="3" t="s">
        <v>76</v>
      </c>
      <c r="B21" s="3" t="s">
        <v>77</v>
      </c>
      <c r="C21" s="3">
        <v>180</v>
      </c>
      <c r="D21" s="3">
        <v>4.3600000000000003</v>
      </c>
      <c r="E21" s="5">
        <f>SUM(C21/D21)</f>
        <v>41.284403669724767</v>
      </c>
      <c r="F21" s="3" t="s">
        <v>172</v>
      </c>
      <c r="G21" s="3"/>
      <c r="H21" s="3"/>
      <c r="I21" s="3"/>
      <c r="J21" s="3"/>
      <c r="K21" s="3"/>
      <c r="L21" s="3"/>
      <c r="M21" s="3"/>
      <c r="N21" s="3"/>
      <c r="O21" s="3">
        <f>SUM(C21+G21+K21)</f>
        <v>180</v>
      </c>
      <c r="P21" s="5">
        <f>SUM(O21/(D21+H21+L21))</f>
        <v>41.284403669724767</v>
      </c>
    </row>
    <row r="22" spans="1:16" x14ac:dyDescent="0.45">
      <c r="A22" s="3" t="s">
        <v>69</v>
      </c>
      <c r="B22" s="3" t="s">
        <v>70</v>
      </c>
      <c r="C22" s="3">
        <v>180</v>
      </c>
      <c r="D22" s="3">
        <v>4.43</v>
      </c>
      <c r="E22" s="5">
        <f>SUM(C22/D22)</f>
        <v>40.632054176072238</v>
      </c>
      <c r="F22" s="3" t="s">
        <v>172</v>
      </c>
      <c r="G22" s="3"/>
      <c r="H22" s="3"/>
      <c r="I22" s="3"/>
      <c r="J22" s="3"/>
      <c r="K22" s="3"/>
      <c r="L22" s="3"/>
      <c r="M22" s="3"/>
      <c r="N22" s="3"/>
      <c r="O22" s="3">
        <f>SUM(C22+G22+K22)</f>
        <v>180</v>
      </c>
      <c r="P22" s="5">
        <f>SUM(O22/(D22+H22+L22))</f>
        <v>40.632054176072238</v>
      </c>
    </row>
    <row r="23" spans="1:16" x14ac:dyDescent="0.45">
      <c r="A23" s="3" t="s">
        <v>72</v>
      </c>
      <c r="B23" s="3" t="s">
        <v>73</v>
      </c>
      <c r="C23" s="3">
        <v>180</v>
      </c>
      <c r="D23" s="3">
        <v>4.47</v>
      </c>
      <c r="E23" s="5">
        <f>SUM(C23/D23)</f>
        <v>40.26845637583893</v>
      </c>
      <c r="F23" s="3" t="s">
        <v>172</v>
      </c>
      <c r="G23" s="3"/>
      <c r="H23" s="3"/>
      <c r="I23" s="3"/>
      <c r="J23" s="3"/>
      <c r="K23" s="3"/>
      <c r="L23" s="3"/>
      <c r="M23" s="3"/>
      <c r="N23" s="3"/>
      <c r="O23" s="3">
        <f>SUM(C23+G23+K23)</f>
        <v>180</v>
      </c>
      <c r="P23" s="5">
        <f>SUM(O23/(D23+H23+L23))</f>
        <v>40.26845637583893</v>
      </c>
    </row>
    <row r="24" spans="1:16" x14ac:dyDescent="0.45">
      <c r="A24" s="3" t="s">
        <v>123</v>
      </c>
      <c r="B24" s="3" t="s">
        <v>110</v>
      </c>
      <c r="C24" s="3"/>
      <c r="D24" s="3"/>
      <c r="E24" s="5"/>
      <c r="F24" s="3"/>
      <c r="G24" s="3">
        <v>230</v>
      </c>
      <c r="H24" s="3">
        <v>5.73</v>
      </c>
      <c r="I24" s="5">
        <f>SUM(G24/H24)</f>
        <v>40.139616055846417</v>
      </c>
      <c r="J24" s="3" t="s">
        <v>174</v>
      </c>
      <c r="K24" s="3"/>
      <c r="L24" s="3"/>
      <c r="M24" s="3"/>
      <c r="N24" s="3"/>
      <c r="O24" s="3">
        <f>SUM(C24+G24+K24)</f>
        <v>230</v>
      </c>
      <c r="P24" s="5">
        <f>SUM(O24/(D24+H24+L24))</f>
        <v>40.139616055846417</v>
      </c>
    </row>
    <row r="25" spans="1:16" x14ac:dyDescent="0.45">
      <c r="A25" s="3" t="s">
        <v>78</v>
      </c>
      <c r="B25" s="3" t="s">
        <v>79</v>
      </c>
      <c r="C25" s="3">
        <v>180</v>
      </c>
      <c r="D25" s="3">
        <v>4.72</v>
      </c>
      <c r="E25" s="5">
        <f>SUM(C25/D25)</f>
        <v>38.135593220338983</v>
      </c>
      <c r="F25" s="3" t="s">
        <v>172</v>
      </c>
      <c r="G25" s="3"/>
      <c r="H25" s="3"/>
      <c r="I25" s="3"/>
      <c r="J25" s="3"/>
      <c r="K25" s="3"/>
      <c r="L25" s="3"/>
      <c r="M25" s="3"/>
      <c r="N25" s="3"/>
      <c r="O25" s="3">
        <f>SUM(C25+G25+K25)</f>
        <v>180</v>
      </c>
      <c r="P25" s="5">
        <f>SUM(O25/(D25+H25+L25))</f>
        <v>38.135593220338983</v>
      </c>
    </row>
    <row r="26" spans="1:16" x14ac:dyDescent="0.45">
      <c r="A26" s="3" t="s">
        <v>159</v>
      </c>
      <c r="B26" s="3" t="s">
        <v>160</v>
      </c>
      <c r="C26" s="3"/>
      <c r="D26" s="3"/>
      <c r="E26" s="3"/>
      <c r="F26" s="3"/>
      <c r="G26" s="3"/>
      <c r="H26" s="3"/>
      <c r="I26" s="3"/>
      <c r="J26" s="3"/>
      <c r="K26" s="3">
        <v>240</v>
      </c>
      <c r="L26" s="3">
        <v>7.05</v>
      </c>
      <c r="M26" s="5">
        <f>SUM(K26/L26)</f>
        <v>34.042553191489361</v>
      </c>
      <c r="N26" s="3" t="s">
        <v>176</v>
      </c>
      <c r="O26" s="3">
        <f>SUM(C26+G26+K26)</f>
        <v>240</v>
      </c>
      <c r="P26" s="5">
        <f>SUM(O26/(D26+H26+L26))</f>
        <v>34.042553191489361</v>
      </c>
    </row>
    <row r="27" spans="1:16" x14ac:dyDescent="0.45">
      <c r="A27" s="3" t="s">
        <v>82</v>
      </c>
      <c r="B27" s="3" t="s">
        <v>83</v>
      </c>
      <c r="C27" s="3">
        <v>150</v>
      </c>
      <c r="D27" s="3">
        <v>4.76</v>
      </c>
      <c r="E27" s="5">
        <f>SUM(C27/D27)</f>
        <v>31.512605042016808</v>
      </c>
      <c r="F27" s="3" t="s">
        <v>172</v>
      </c>
      <c r="G27" s="3"/>
      <c r="H27" s="3"/>
      <c r="I27" s="3"/>
      <c r="J27" s="3"/>
      <c r="K27" s="3"/>
      <c r="L27" s="3"/>
      <c r="M27" s="3"/>
      <c r="N27" s="3"/>
      <c r="O27" s="3">
        <f>SUM(C27+G27+K27)</f>
        <v>150</v>
      </c>
      <c r="P27" s="5">
        <f>SUM(O27/(D27+H27+L27))</f>
        <v>31.512605042016808</v>
      </c>
    </row>
    <row r="28" spans="1:16" x14ac:dyDescent="0.45">
      <c r="A28" s="3" t="s">
        <v>125</v>
      </c>
      <c r="B28" s="3" t="s">
        <v>110</v>
      </c>
      <c r="C28" s="3"/>
      <c r="D28" s="3"/>
      <c r="E28" s="5"/>
      <c r="F28" s="3"/>
      <c r="G28" s="3">
        <v>60</v>
      </c>
      <c r="H28" s="3">
        <v>2.52</v>
      </c>
      <c r="I28" s="5">
        <f>SUM(G28/H28)</f>
        <v>23.80952380952381</v>
      </c>
      <c r="J28" s="3" t="s">
        <v>174</v>
      </c>
      <c r="K28" s="3"/>
      <c r="L28" s="3"/>
      <c r="M28" s="3"/>
      <c r="N28" s="3"/>
      <c r="O28" s="3">
        <f>SUM(C28+G28+K28)</f>
        <v>60</v>
      </c>
      <c r="P28" s="5">
        <f>SUM(O28/(D28+H28+L28))</f>
        <v>23.80952380952381</v>
      </c>
    </row>
    <row r="29" spans="1:16" x14ac:dyDescent="0.45">
      <c r="A29" s="3" t="s">
        <v>72</v>
      </c>
      <c r="B29" s="3" t="s">
        <v>85</v>
      </c>
      <c r="C29" s="3">
        <v>100</v>
      </c>
      <c r="D29" s="3">
        <v>4.55</v>
      </c>
      <c r="E29" s="5">
        <f>SUM(C29/D29)</f>
        <v>21.978021978021978</v>
      </c>
      <c r="F29" s="3" t="s">
        <v>172</v>
      </c>
      <c r="G29" s="3"/>
      <c r="H29" s="3"/>
      <c r="I29" s="3"/>
      <c r="J29" s="3"/>
      <c r="K29" s="3"/>
      <c r="L29" s="3"/>
      <c r="M29" s="3"/>
      <c r="N29" s="3"/>
      <c r="O29" s="3">
        <f>SUM(C29+G29+K29)</f>
        <v>100</v>
      </c>
      <c r="P29" s="5">
        <f>SUM(O29/(D29+H29+L29))</f>
        <v>21.978021978021978</v>
      </c>
    </row>
    <row r="64" ht="79.5" customHeight="1" x14ac:dyDescent="0.45"/>
  </sheetData>
  <autoFilter ref="A1:P110" xr:uid="{1B1B1CF1-37C2-4431-9967-57D5E6EEE163}">
    <sortState xmlns:xlrd2="http://schemas.microsoft.com/office/spreadsheetml/2017/richdata2" ref="A2:P110">
      <sortCondition descending="1" ref="P1:P11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C89B-249C-40DA-AB30-A7CD916BE099}">
  <dimension ref="A1:Q30"/>
  <sheetViews>
    <sheetView workbookViewId="0">
      <selection activeCell="M6" sqref="M6"/>
    </sheetView>
  </sheetViews>
  <sheetFormatPr defaultRowHeight="14.25" x14ac:dyDescent="0.45"/>
  <cols>
    <col min="16" max="16" width="20.3984375" customWidth="1"/>
  </cols>
  <sheetData>
    <row r="1" spans="1:17" x14ac:dyDescent="0.45">
      <c r="A1" s="2" t="s">
        <v>181</v>
      </c>
      <c r="B1" s="2"/>
      <c r="C1" s="2" t="s">
        <v>178</v>
      </c>
      <c r="D1" s="2"/>
      <c r="E1" s="2"/>
      <c r="F1" s="2"/>
      <c r="G1" s="2" t="s">
        <v>179</v>
      </c>
      <c r="H1" s="2"/>
      <c r="I1" s="2"/>
      <c r="J1" s="2"/>
      <c r="K1" s="2" t="s">
        <v>180</v>
      </c>
      <c r="L1" s="2"/>
      <c r="M1" s="2"/>
      <c r="N1" s="2"/>
      <c r="O1" s="2" t="s">
        <v>182</v>
      </c>
      <c r="P1" s="2" t="s">
        <v>183</v>
      </c>
      <c r="Q1" s="8"/>
    </row>
    <row r="2" spans="1:17" x14ac:dyDescent="0.45">
      <c r="A2" s="3" t="s">
        <v>0</v>
      </c>
      <c r="B2" s="3" t="s">
        <v>1</v>
      </c>
      <c r="C2" s="3" t="s">
        <v>5</v>
      </c>
      <c r="D2" s="3" t="s">
        <v>47</v>
      </c>
      <c r="E2" s="3" t="s">
        <v>48</v>
      </c>
      <c r="F2" s="10" t="s">
        <v>177</v>
      </c>
      <c r="G2" s="3" t="s">
        <v>5</v>
      </c>
      <c r="H2" s="3" t="s">
        <v>47</v>
      </c>
      <c r="I2" s="3" t="s">
        <v>48</v>
      </c>
      <c r="J2" s="10" t="s">
        <v>177</v>
      </c>
      <c r="K2" s="3" t="s">
        <v>5</v>
      </c>
      <c r="L2" s="3" t="s">
        <v>47</v>
      </c>
      <c r="M2" s="3" t="s">
        <v>48</v>
      </c>
      <c r="N2" s="10" t="s">
        <v>177</v>
      </c>
      <c r="O2" s="12" t="s">
        <v>182</v>
      </c>
      <c r="P2" s="12" t="s">
        <v>183</v>
      </c>
      <c r="Q2" s="8"/>
    </row>
    <row r="3" spans="1:17" x14ac:dyDescent="0.45">
      <c r="A3" s="3" t="s">
        <v>54</v>
      </c>
      <c r="B3" s="3" t="s">
        <v>55</v>
      </c>
      <c r="C3" s="3"/>
      <c r="D3" s="3"/>
      <c r="E3" s="5"/>
      <c r="F3" s="3"/>
      <c r="G3" s="3">
        <v>620</v>
      </c>
      <c r="H3" s="3">
        <v>15.14</v>
      </c>
      <c r="I3" s="5">
        <f>SUM(G3/H3)</f>
        <v>40.95112285336856</v>
      </c>
      <c r="J3" s="3" t="s">
        <v>173</v>
      </c>
      <c r="K3" s="3">
        <v>800</v>
      </c>
      <c r="L3" s="3">
        <v>15.36</v>
      </c>
      <c r="M3" s="5">
        <f>SUM(K3/L3)</f>
        <v>52.083333333333336</v>
      </c>
      <c r="N3" s="3" t="s">
        <v>175</v>
      </c>
      <c r="O3" s="3">
        <f>SUM(C3+G3+K3)</f>
        <v>1420</v>
      </c>
      <c r="P3" s="5">
        <f>SUM(O3/(D3+H3+L3))</f>
        <v>46.557377049180324</v>
      </c>
    </row>
    <row r="4" spans="1:17" x14ac:dyDescent="0.45">
      <c r="A4" s="3" t="s">
        <v>16</v>
      </c>
      <c r="B4" s="3" t="s">
        <v>17</v>
      </c>
      <c r="C4" s="3">
        <v>640</v>
      </c>
      <c r="D4" s="3">
        <v>11.94</v>
      </c>
      <c r="E4" s="5">
        <f>SUM(C4/D4)</f>
        <v>53.60134003350084</v>
      </c>
      <c r="F4" s="3" t="s">
        <v>171</v>
      </c>
      <c r="G4" s="3">
        <v>720</v>
      </c>
      <c r="H4" s="3">
        <v>12.99</v>
      </c>
      <c r="I4" s="5">
        <f>SUM(G4/H4)</f>
        <v>55.427251732101617</v>
      </c>
      <c r="J4" s="3" t="s">
        <v>173</v>
      </c>
      <c r="K4" s="3"/>
      <c r="L4" s="3"/>
      <c r="M4" s="3"/>
      <c r="N4" s="3"/>
      <c r="O4" s="3">
        <f>SUM(C4+G4+K4)</f>
        <v>1360</v>
      </c>
      <c r="P4" s="5">
        <f>SUM(O4/(D4+H4+L4))</f>
        <v>54.552747693541917</v>
      </c>
    </row>
    <row r="5" spans="1:17" x14ac:dyDescent="0.45">
      <c r="A5" s="3" t="s">
        <v>103</v>
      </c>
      <c r="B5" s="3" t="s">
        <v>104</v>
      </c>
      <c r="C5" s="3"/>
      <c r="D5" s="3"/>
      <c r="E5" s="5"/>
      <c r="F5" s="3"/>
      <c r="G5" s="3">
        <v>580</v>
      </c>
      <c r="H5" s="3">
        <v>11.45</v>
      </c>
      <c r="I5" s="5">
        <f>SUM(G5/H5)</f>
        <v>50.655021834061138</v>
      </c>
      <c r="J5" s="3" t="s">
        <v>173</v>
      </c>
      <c r="K5" s="3">
        <v>540</v>
      </c>
      <c r="L5" s="3">
        <v>11.42</v>
      </c>
      <c r="M5" s="5">
        <f>SUM(K5/L5)</f>
        <v>47.285464098073554</v>
      </c>
      <c r="N5" s="3" t="s">
        <v>175</v>
      </c>
      <c r="O5" s="3">
        <f>SUM(C5+G5+K5)</f>
        <v>1120</v>
      </c>
      <c r="P5" s="5">
        <f>SUM(O5/(D5+H5+L5))</f>
        <v>48.97245299519021</v>
      </c>
    </row>
    <row r="6" spans="1:17" x14ac:dyDescent="0.45">
      <c r="A6" s="3" t="s">
        <v>6</v>
      </c>
      <c r="B6" s="3" t="s">
        <v>7</v>
      </c>
      <c r="C6" s="3">
        <v>980</v>
      </c>
      <c r="D6" s="3">
        <v>20.92</v>
      </c>
      <c r="E6" s="5">
        <f>SUM(C6/D6)</f>
        <v>46.845124282982788</v>
      </c>
      <c r="F6" s="3" t="s">
        <v>171</v>
      </c>
      <c r="G6" s="3"/>
      <c r="H6" s="3"/>
      <c r="I6" s="3"/>
      <c r="J6" s="3"/>
      <c r="K6" s="3"/>
      <c r="L6" s="3"/>
      <c r="M6" s="3"/>
      <c r="N6" s="3"/>
      <c r="O6" s="3">
        <f>SUM(C6+G6+K6)</f>
        <v>980</v>
      </c>
      <c r="P6" s="5">
        <f>SUM(O6/(D6+H6+L6))</f>
        <v>46.845124282982788</v>
      </c>
    </row>
    <row r="7" spans="1:17" x14ac:dyDescent="0.45">
      <c r="A7" s="3" t="s">
        <v>25</v>
      </c>
      <c r="B7" s="3" t="s">
        <v>26</v>
      </c>
      <c r="C7" s="3">
        <v>500</v>
      </c>
      <c r="D7" s="3">
        <v>9.67</v>
      </c>
      <c r="E7" s="5">
        <f>SUM(C7/D7)</f>
        <v>51.706308169596689</v>
      </c>
      <c r="F7" s="3" t="s">
        <v>171</v>
      </c>
      <c r="G7" s="3"/>
      <c r="H7" s="3"/>
      <c r="I7" s="3"/>
      <c r="J7" s="3"/>
      <c r="K7" s="3">
        <v>460</v>
      </c>
      <c r="L7" s="3">
        <v>8.73</v>
      </c>
      <c r="M7" s="5">
        <f>SUM(K7/L7)</f>
        <v>52.691867124856813</v>
      </c>
      <c r="N7" s="3" t="s">
        <v>175</v>
      </c>
      <c r="O7" s="3">
        <f>SUM(C7+G7+K7)</f>
        <v>960</v>
      </c>
      <c r="P7" s="5">
        <f>SUM(O7/(D7+H7+L7))</f>
        <v>52.173913043478265</v>
      </c>
    </row>
    <row r="8" spans="1:17" x14ac:dyDescent="0.45">
      <c r="A8" s="3" t="s">
        <v>89</v>
      </c>
      <c r="B8" s="3" t="s">
        <v>90</v>
      </c>
      <c r="C8" s="3"/>
      <c r="D8" s="3"/>
      <c r="E8" s="5"/>
      <c r="F8" s="3"/>
      <c r="G8" s="3">
        <v>840</v>
      </c>
      <c r="H8" s="3">
        <v>15.58</v>
      </c>
      <c r="I8" s="5">
        <f>SUM(G8/H8)</f>
        <v>53.915275994865212</v>
      </c>
      <c r="J8" s="3" t="s">
        <v>173</v>
      </c>
      <c r="K8" s="3"/>
      <c r="L8" s="3"/>
      <c r="M8" s="3"/>
      <c r="N8" s="3"/>
      <c r="O8" s="3">
        <f>SUM(C8+G8+K8)</f>
        <v>840</v>
      </c>
      <c r="P8" s="5">
        <f>SUM(O8/(D8+H8+L8))</f>
        <v>53.915275994865212</v>
      </c>
    </row>
    <row r="9" spans="1:17" x14ac:dyDescent="0.45">
      <c r="A9" s="3" t="s">
        <v>92</v>
      </c>
      <c r="B9" s="3" t="s">
        <v>93</v>
      </c>
      <c r="C9" s="3"/>
      <c r="D9" s="3"/>
      <c r="E9" s="5"/>
      <c r="F9" s="3"/>
      <c r="G9" s="3">
        <v>820</v>
      </c>
      <c r="H9" s="3">
        <v>16.95</v>
      </c>
      <c r="I9" s="5">
        <f>SUM(G9/H9)</f>
        <v>48.377581120943958</v>
      </c>
      <c r="J9" s="3" t="s">
        <v>173</v>
      </c>
      <c r="K9" s="3"/>
      <c r="L9" s="3"/>
      <c r="M9" s="3"/>
      <c r="N9" s="3"/>
      <c r="O9" s="3">
        <f>SUM(C9+G9+K9)</f>
        <v>820</v>
      </c>
      <c r="P9" s="5">
        <f>SUM(O9/(D9+H9+L9))</f>
        <v>48.377581120943958</v>
      </c>
    </row>
    <row r="10" spans="1:17" x14ac:dyDescent="0.45">
      <c r="A10" s="3" t="s">
        <v>12</v>
      </c>
      <c r="B10" s="3" t="s">
        <v>13</v>
      </c>
      <c r="C10" s="3">
        <v>780</v>
      </c>
      <c r="D10" s="3">
        <v>13.62</v>
      </c>
      <c r="E10" s="5">
        <f>SUM(C10/D10)</f>
        <v>57.268722466960355</v>
      </c>
      <c r="F10" s="3" t="s">
        <v>171</v>
      </c>
      <c r="G10" s="3"/>
      <c r="H10" s="3"/>
      <c r="I10" s="3"/>
      <c r="J10" s="3"/>
      <c r="K10" s="3"/>
      <c r="L10" s="3"/>
      <c r="M10" s="3"/>
      <c r="N10" s="3"/>
      <c r="O10" s="3">
        <f>SUM(C10+G10+K10)</f>
        <v>780</v>
      </c>
      <c r="P10" s="5">
        <f>SUM(O10/(D10+H10+L10))</f>
        <v>57.268722466960355</v>
      </c>
    </row>
    <row r="11" spans="1:17" x14ac:dyDescent="0.45">
      <c r="A11" s="3" t="s">
        <v>9</v>
      </c>
      <c r="B11" s="3" t="s">
        <v>10</v>
      </c>
      <c r="C11" s="3">
        <v>780</v>
      </c>
      <c r="D11" s="3">
        <v>13.68</v>
      </c>
      <c r="E11" s="5">
        <f>SUM(C11/D11)</f>
        <v>57.017543859649123</v>
      </c>
      <c r="F11" s="3" t="s">
        <v>171</v>
      </c>
      <c r="G11" s="3"/>
      <c r="H11" s="3"/>
      <c r="I11" s="3"/>
      <c r="J11" s="3"/>
      <c r="K11" s="3"/>
      <c r="L11" s="3"/>
      <c r="M11" s="3"/>
      <c r="N11" s="3"/>
      <c r="O11" s="3">
        <f>SUM(C11+G11+K11)</f>
        <v>780</v>
      </c>
      <c r="P11" s="5">
        <f>SUM(O11/(D11+H11+L11))</f>
        <v>57.017543859649123</v>
      </c>
    </row>
    <row r="12" spans="1:17" x14ac:dyDescent="0.45">
      <c r="A12" s="3" t="s">
        <v>15</v>
      </c>
      <c r="B12" s="3" t="s">
        <v>7</v>
      </c>
      <c r="C12" s="3">
        <v>780</v>
      </c>
      <c r="D12" s="3">
        <v>14.44</v>
      </c>
      <c r="E12" s="5">
        <f>SUM(C12/D12)</f>
        <v>54.016620498614962</v>
      </c>
      <c r="F12" s="3" t="s">
        <v>171</v>
      </c>
      <c r="G12" s="3"/>
      <c r="H12" s="3"/>
      <c r="I12" s="3"/>
      <c r="J12" s="3"/>
      <c r="K12" s="3"/>
      <c r="L12" s="3"/>
      <c r="M12" s="3"/>
      <c r="N12" s="3"/>
      <c r="O12" s="3">
        <f>SUM(C12+G12+K12)</f>
        <v>780</v>
      </c>
      <c r="P12" s="5">
        <f>SUM(O12/(D12+H12+L12))</f>
        <v>54.016620498614962</v>
      </c>
    </row>
    <row r="13" spans="1:17" x14ac:dyDescent="0.45">
      <c r="A13" s="3" t="s">
        <v>134</v>
      </c>
      <c r="B13" s="3" t="s">
        <v>135</v>
      </c>
      <c r="C13" s="3"/>
      <c r="D13" s="3"/>
      <c r="E13" s="3"/>
      <c r="F13" s="3"/>
      <c r="G13" s="3"/>
      <c r="H13" s="3"/>
      <c r="I13" s="3"/>
      <c r="J13" s="3"/>
      <c r="K13" s="3">
        <v>740</v>
      </c>
      <c r="L13" s="3">
        <v>14.23</v>
      </c>
      <c r="M13" s="5">
        <f>SUM(K13/L13)</f>
        <v>52.002810962754744</v>
      </c>
      <c r="N13" s="3" t="s">
        <v>175</v>
      </c>
      <c r="O13" s="3">
        <f>SUM(C13+G13+K13)</f>
        <v>740</v>
      </c>
      <c r="P13" s="5">
        <f>SUM(O13/(D13+H13+L13))</f>
        <v>52.002810962754744</v>
      </c>
    </row>
    <row r="14" spans="1:17" x14ac:dyDescent="0.45">
      <c r="A14" s="3" t="s">
        <v>112</v>
      </c>
      <c r="B14" s="3" t="s">
        <v>113</v>
      </c>
      <c r="C14" s="3"/>
      <c r="D14" s="3"/>
      <c r="E14" s="5"/>
      <c r="F14" s="3"/>
      <c r="G14" s="3">
        <v>460</v>
      </c>
      <c r="H14" s="3">
        <v>9.7799999999999994</v>
      </c>
      <c r="I14" s="5">
        <f>SUM(G14/H14)</f>
        <v>47.034764826175874</v>
      </c>
      <c r="J14" s="3" t="s">
        <v>173</v>
      </c>
      <c r="K14" s="3">
        <v>230</v>
      </c>
      <c r="L14" s="3">
        <v>7.04</v>
      </c>
      <c r="M14" s="5">
        <f>SUM(K14/L14)</f>
        <v>32.670454545454547</v>
      </c>
      <c r="N14" s="3" t="s">
        <v>175</v>
      </c>
      <c r="O14" s="3">
        <f>SUM(C14+G14+K14)</f>
        <v>690</v>
      </c>
      <c r="P14" s="5">
        <f>SUM(O14/(D14+H14+L14))</f>
        <v>41.022592152199763</v>
      </c>
    </row>
    <row r="15" spans="1:17" x14ac:dyDescent="0.45">
      <c r="A15" s="3" t="s">
        <v>99</v>
      </c>
      <c r="B15" s="3" t="s">
        <v>100</v>
      </c>
      <c r="C15" s="3"/>
      <c r="D15" s="3"/>
      <c r="E15" s="5"/>
      <c r="F15" s="3"/>
      <c r="G15" s="3">
        <v>640</v>
      </c>
      <c r="H15" s="3">
        <v>10.99</v>
      </c>
      <c r="I15" s="5">
        <f>SUM(G15/H15)</f>
        <v>58.234758871701544</v>
      </c>
      <c r="J15" s="3" t="s">
        <v>173</v>
      </c>
      <c r="K15" s="3"/>
      <c r="L15" s="3"/>
      <c r="M15" s="3"/>
      <c r="N15" s="3"/>
      <c r="O15" s="3">
        <f>SUM(C15+G15+K15)</f>
        <v>640</v>
      </c>
      <c r="P15" s="5">
        <f>SUM(O15/(D15+H15+L15))</f>
        <v>58.234758871701544</v>
      </c>
    </row>
    <row r="16" spans="1:17" x14ac:dyDescent="0.45">
      <c r="A16" s="3" t="s">
        <v>96</v>
      </c>
      <c r="B16" s="3" t="s">
        <v>97</v>
      </c>
      <c r="C16" s="3"/>
      <c r="D16" s="3"/>
      <c r="E16" s="5"/>
      <c r="F16" s="3"/>
      <c r="G16" s="3">
        <v>640</v>
      </c>
      <c r="H16" s="3">
        <v>13.15</v>
      </c>
      <c r="I16" s="5">
        <f>SUM(G16/H16)</f>
        <v>48.669201520912544</v>
      </c>
      <c r="J16" s="3" t="s">
        <v>173</v>
      </c>
      <c r="K16" s="3"/>
      <c r="L16" s="3"/>
      <c r="M16" s="3"/>
      <c r="N16" s="3"/>
      <c r="O16" s="3">
        <f>SUM(C16+G16+K16)</f>
        <v>640</v>
      </c>
      <c r="P16" s="5">
        <f>SUM(O16/(D16+H16+L16))</f>
        <v>48.669201520912544</v>
      </c>
    </row>
    <row r="17" spans="1:16" x14ac:dyDescent="0.45">
      <c r="A17" s="3" t="s">
        <v>19</v>
      </c>
      <c r="B17" s="3" t="s">
        <v>20</v>
      </c>
      <c r="C17" s="3">
        <v>620</v>
      </c>
      <c r="D17" s="3">
        <v>9.98</v>
      </c>
      <c r="E17" s="5">
        <f>SUM(C17/D17)</f>
        <v>62.124248496993985</v>
      </c>
      <c r="F17" s="3" t="s">
        <v>171</v>
      </c>
      <c r="G17" s="3"/>
      <c r="H17" s="3"/>
      <c r="I17" s="3"/>
      <c r="J17" s="3"/>
      <c r="K17" s="3"/>
      <c r="L17" s="3"/>
      <c r="M17" s="3"/>
      <c r="N17" s="3"/>
      <c r="O17" s="3">
        <f>SUM(C17+G17+K17)</f>
        <v>620</v>
      </c>
      <c r="P17" s="5">
        <f>SUM(O17/(D17+H17+L17))</f>
        <v>62.124248496993985</v>
      </c>
    </row>
    <row r="18" spans="1:16" x14ac:dyDescent="0.45">
      <c r="A18" s="3" t="s">
        <v>22</v>
      </c>
      <c r="B18" s="3" t="s">
        <v>23</v>
      </c>
      <c r="C18" s="3">
        <v>560</v>
      </c>
      <c r="D18" s="3">
        <v>8.9600000000000009</v>
      </c>
      <c r="E18" s="5">
        <f>SUM(C18/D18)</f>
        <v>62.499999999999993</v>
      </c>
      <c r="F18" s="3" t="s">
        <v>171</v>
      </c>
      <c r="G18" s="3"/>
      <c r="H18" s="3"/>
      <c r="I18" s="3"/>
      <c r="J18" s="3"/>
      <c r="K18" s="3"/>
      <c r="L18" s="3"/>
      <c r="M18" s="3"/>
      <c r="N18" s="3"/>
      <c r="O18" s="3">
        <f>SUM(C18+G18+K18)</f>
        <v>560</v>
      </c>
      <c r="P18" s="5">
        <f>SUM(O18/(D18+H18+L18))</f>
        <v>62.499999999999993</v>
      </c>
    </row>
    <row r="19" spans="1:16" x14ac:dyDescent="0.45">
      <c r="A19" s="3" t="s">
        <v>106</v>
      </c>
      <c r="B19" s="3" t="s">
        <v>107</v>
      </c>
      <c r="C19" s="3"/>
      <c r="D19" s="3"/>
      <c r="E19" s="5"/>
      <c r="F19" s="3"/>
      <c r="G19" s="3">
        <v>520</v>
      </c>
      <c r="H19" s="3">
        <v>10.02</v>
      </c>
      <c r="I19" s="5">
        <f>SUM(G19/H19)</f>
        <v>51.896207584830343</v>
      </c>
      <c r="J19" s="3" t="s">
        <v>173</v>
      </c>
      <c r="K19" s="3"/>
      <c r="L19" s="3"/>
      <c r="M19" s="3"/>
      <c r="N19" s="3"/>
      <c r="O19" s="3">
        <f>SUM(C19+G19+K19)</f>
        <v>520</v>
      </c>
      <c r="P19" s="5">
        <f>SUM(O19/(D19+H19+L19))</f>
        <v>51.896207584830343</v>
      </c>
    </row>
    <row r="20" spans="1:16" x14ac:dyDescent="0.45">
      <c r="A20" s="3" t="s">
        <v>42</v>
      </c>
      <c r="B20" s="3" t="s">
        <v>43</v>
      </c>
      <c r="C20" s="3"/>
      <c r="D20" s="3"/>
      <c r="E20" s="3"/>
      <c r="F20" s="3"/>
      <c r="G20" s="3"/>
      <c r="H20" s="3"/>
      <c r="I20" s="3"/>
      <c r="J20" s="3"/>
      <c r="K20" s="3">
        <v>500</v>
      </c>
      <c r="L20" s="3">
        <v>11.46</v>
      </c>
      <c r="M20" s="5">
        <f>SUM(K20/L20)</f>
        <v>43.630017452006975</v>
      </c>
      <c r="N20" s="3" t="s">
        <v>175</v>
      </c>
      <c r="O20" s="3">
        <f>SUM(C20+G20+K20)</f>
        <v>500</v>
      </c>
      <c r="P20" s="5">
        <f>SUM(O20/(D20+H20+L20))</f>
        <v>43.630017452006975</v>
      </c>
    </row>
    <row r="21" spans="1:16" x14ac:dyDescent="0.45">
      <c r="A21" s="3" t="s">
        <v>139</v>
      </c>
      <c r="B21" s="3" t="s">
        <v>140</v>
      </c>
      <c r="C21" s="3"/>
      <c r="D21" s="3"/>
      <c r="E21" s="3"/>
      <c r="F21" s="3"/>
      <c r="G21" s="3"/>
      <c r="H21" s="3"/>
      <c r="I21" s="3"/>
      <c r="J21" s="3"/>
      <c r="K21" s="3">
        <v>500</v>
      </c>
      <c r="L21" s="3">
        <v>12.75</v>
      </c>
      <c r="M21" s="5">
        <f>SUM(K21/L21)</f>
        <v>39.215686274509807</v>
      </c>
      <c r="N21" s="3" t="s">
        <v>175</v>
      </c>
      <c r="O21" s="3">
        <f>SUM(C21+G21+K21)</f>
        <v>500</v>
      </c>
      <c r="P21" s="5">
        <f>SUM(O21/(D21+H21+L21))</f>
        <v>39.215686274509807</v>
      </c>
    </row>
    <row r="22" spans="1:16" x14ac:dyDescent="0.45">
      <c r="A22" s="3" t="s">
        <v>109</v>
      </c>
      <c r="B22" s="3" t="s">
        <v>110</v>
      </c>
      <c r="C22" s="3"/>
      <c r="D22" s="3"/>
      <c r="E22" s="5"/>
      <c r="F22" s="3"/>
      <c r="G22" s="3">
        <v>480</v>
      </c>
      <c r="H22" s="3">
        <v>8.01</v>
      </c>
      <c r="I22" s="5">
        <f>SUM(G22/H22)</f>
        <v>59.925093632958806</v>
      </c>
      <c r="J22" s="3" t="s">
        <v>173</v>
      </c>
      <c r="K22" s="3"/>
      <c r="L22" s="3"/>
      <c r="M22" s="3"/>
      <c r="N22" s="3"/>
      <c r="O22" s="3">
        <f>SUM(C22+G22+K22)</f>
        <v>480</v>
      </c>
      <c r="P22" s="5">
        <f>SUM(O22/(D22+H22+L22))</f>
        <v>59.925093632958806</v>
      </c>
    </row>
    <row r="23" spans="1:16" x14ac:dyDescent="0.45">
      <c r="A23" s="3" t="s">
        <v>142</v>
      </c>
      <c r="B23" s="3" t="s">
        <v>26</v>
      </c>
      <c r="C23" s="3"/>
      <c r="D23" s="3"/>
      <c r="E23" s="3"/>
      <c r="F23" s="3"/>
      <c r="G23" s="3"/>
      <c r="H23" s="3"/>
      <c r="I23" s="3"/>
      <c r="J23" s="3"/>
      <c r="K23" s="3">
        <v>480</v>
      </c>
      <c r="L23" s="3">
        <v>8.35</v>
      </c>
      <c r="M23" s="5">
        <f>SUM(K23/L23)</f>
        <v>57.485029940119766</v>
      </c>
      <c r="N23" s="3" t="s">
        <v>175</v>
      </c>
      <c r="O23" s="3">
        <f>SUM(C23+G23+K23)</f>
        <v>480</v>
      </c>
      <c r="P23" s="5">
        <f>SUM(O23/(D23+H23+L23))</f>
        <v>57.485029940119766</v>
      </c>
    </row>
    <row r="24" spans="1:16" x14ac:dyDescent="0.45">
      <c r="A24" s="3" t="s">
        <v>28</v>
      </c>
      <c r="B24" s="3" t="s">
        <v>29</v>
      </c>
      <c r="C24" s="3">
        <v>420</v>
      </c>
      <c r="D24" s="3">
        <v>11.38</v>
      </c>
      <c r="E24" s="5">
        <f>SUM(C24/D24)</f>
        <v>36.906854130052722</v>
      </c>
      <c r="F24" s="3" t="s">
        <v>171</v>
      </c>
      <c r="G24" s="3"/>
      <c r="H24" s="3"/>
      <c r="I24" s="3"/>
      <c r="J24" s="3"/>
      <c r="K24" s="3"/>
      <c r="L24" s="3"/>
      <c r="M24" s="3"/>
      <c r="N24" s="3"/>
      <c r="O24" s="3">
        <f>SUM(C24+G24+K24)</f>
        <v>420</v>
      </c>
      <c r="P24" s="5">
        <f>SUM(O24/(D24+H24+L24))</f>
        <v>36.906854130052722</v>
      </c>
    </row>
    <row r="25" spans="1:16" x14ac:dyDescent="0.45">
      <c r="A25" s="3" t="s">
        <v>34</v>
      </c>
      <c r="B25" s="3" t="s">
        <v>35</v>
      </c>
      <c r="C25" s="3">
        <v>350</v>
      </c>
      <c r="D25" s="3">
        <v>8.14</v>
      </c>
      <c r="E25" s="5">
        <f>SUM(C25/D25)</f>
        <v>42.997542997542993</v>
      </c>
      <c r="F25" s="3" t="s">
        <v>171</v>
      </c>
      <c r="G25" s="3"/>
      <c r="H25" s="3"/>
      <c r="I25" s="3"/>
      <c r="J25" s="3"/>
      <c r="K25" s="3"/>
      <c r="L25" s="3"/>
      <c r="M25" s="3"/>
      <c r="N25" s="3"/>
      <c r="O25" s="3">
        <f>SUM(C25+G25+K25)</f>
        <v>350</v>
      </c>
      <c r="P25" s="5">
        <f>SUM(O25/(D25+H25+L25))</f>
        <v>42.997542997542993</v>
      </c>
    </row>
    <row r="26" spans="1:16" x14ac:dyDescent="0.45">
      <c r="A26" s="3" t="s">
        <v>31</v>
      </c>
      <c r="B26" s="3" t="s">
        <v>32</v>
      </c>
      <c r="C26" s="3">
        <v>350</v>
      </c>
      <c r="D26" s="3">
        <v>8.3000000000000007</v>
      </c>
      <c r="E26" s="5">
        <f>SUM(C26/D26)</f>
        <v>42.168674698795179</v>
      </c>
      <c r="F26" s="3" t="s">
        <v>171</v>
      </c>
      <c r="G26" s="3"/>
      <c r="H26" s="3"/>
      <c r="I26" s="3"/>
      <c r="J26" s="3"/>
      <c r="K26" s="3"/>
      <c r="L26" s="3"/>
      <c r="M26" s="3"/>
      <c r="N26" s="3"/>
      <c r="O26" s="3">
        <f>SUM(C26+G26+K26)</f>
        <v>350</v>
      </c>
      <c r="P26" s="5">
        <f>SUM(O26/(D26+H26+L26))</f>
        <v>42.168674698795179</v>
      </c>
    </row>
    <row r="27" spans="1:16" x14ac:dyDescent="0.45">
      <c r="A27" s="3" t="s">
        <v>115</v>
      </c>
      <c r="B27" s="3" t="s">
        <v>90</v>
      </c>
      <c r="C27" s="3"/>
      <c r="D27" s="3"/>
      <c r="E27" s="5"/>
      <c r="F27" s="3"/>
      <c r="G27" s="3">
        <v>280</v>
      </c>
      <c r="H27" s="3">
        <v>7.21</v>
      </c>
      <c r="I27" s="5">
        <f>SUM(G27/H27)</f>
        <v>38.834951456310677</v>
      </c>
      <c r="J27" s="3" t="s">
        <v>173</v>
      </c>
      <c r="K27" s="3"/>
      <c r="L27" s="3"/>
      <c r="M27" s="3"/>
      <c r="N27" s="3"/>
      <c r="O27" s="3">
        <f>SUM(C27+G27+K27)</f>
        <v>280</v>
      </c>
      <c r="P27" s="5">
        <f>SUM(O27/(D27+H27+L27))</f>
        <v>38.834951456310677</v>
      </c>
    </row>
    <row r="28" spans="1:16" x14ac:dyDescent="0.45">
      <c r="A28" s="3" t="s">
        <v>36</v>
      </c>
      <c r="B28" s="3" t="s">
        <v>37</v>
      </c>
      <c r="C28" s="3">
        <v>220</v>
      </c>
      <c r="D28" s="3">
        <v>7.67</v>
      </c>
      <c r="E28" s="5">
        <f>SUM(C28/D28)</f>
        <v>28.683181225554108</v>
      </c>
      <c r="F28" s="3" t="s">
        <v>171</v>
      </c>
      <c r="G28" s="3"/>
      <c r="H28" s="3"/>
      <c r="I28" s="3"/>
      <c r="J28" s="3"/>
      <c r="K28" s="3"/>
      <c r="L28" s="3"/>
      <c r="M28" s="3"/>
      <c r="N28" s="3"/>
      <c r="O28" s="3">
        <f>SUM(C28+G28+K28)</f>
        <v>220</v>
      </c>
      <c r="P28" s="5">
        <f>SUM(O28/(D28+H28+L28))</f>
        <v>28.683181225554108</v>
      </c>
    </row>
    <row r="29" spans="1:16" x14ac:dyDescent="0.45">
      <c r="A29" s="3" t="s">
        <v>40</v>
      </c>
      <c r="B29" s="3" t="s">
        <v>41</v>
      </c>
      <c r="C29" s="3">
        <v>40</v>
      </c>
      <c r="D29" s="3">
        <v>6.91</v>
      </c>
      <c r="E29" s="5">
        <f>SUM(C29/D29)</f>
        <v>5.7887120115774238</v>
      </c>
      <c r="F29" s="3" t="s">
        <v>171</v>
      </c>
      <c r="G29" s="3"/>
      <c r="H29" s="3"/>
      <c r="I29" s="3"/>
      <c r="J29" s="3"/>
      <c r="K29" s="3"/>
      <c r="L29" s="3"/>
      <c r="M29" s="3"/>
      <c r="N29" s="3"/>
      <c r="O29" s="3">
        <f>SUM(C29+G29+K29)</f>
        <v>40</v>
      </c>
      <c r="P29" s="5">
        <f>SUM(O29/(D29+H29+L29))</f>
        <v>5.7887120115774238</v>
      </c>
    </row>
    <row r="30" spans="1:16" x14ac:dyDescent="0.45">
      <c r="A30" s="3" t="s">
        <v>44</v>
      </c>
      <c r="B30" s="3" t="s">
        <v>45</v>
      </c>
      <c r="C30" s="3">
        <v>-120</v>
      </c>
      <c r="D30" s="3">
        <v>22.09</v>
      </c>
      <c r="E30" s="5">
        <f>SUM(C30/D30)</f>
        <v>-5.4323223177908559</v>
      </c>
      <c r="F30" s="3" t="s">
        <v>171</v>
      </c>
      <c r="G30" s="3"/>
      <c r="H30" s="3"/>
      <c r="I30" s="3"/>
      <c r="J30" s="3"/>
      <c r="K30" s="3"/>
      <c r="L30" s="3"/>
      <c r="M30" s="3"/>
      <c r="N30" s="3"/>
      <c r="O30" s="3">
        <f>SUM(C30+G30+K30)</f>
        <v>-120</v>
      </c>
      <c r="P30" s="5">
        <f>SUM(O30/(D30+H30+L30))</f>
        <v>-5.4323223177908559</v>
      </c>
    </row>
  </sheetData>
  <autoFilter ref="A1:P37" xr:uid="{0F20C89B-249C-40DA-AB30-A7CD916BE099}">
    <sortState xmlns:xlrd2="http://schemas.microsoft.com/office/spreadsheetml/2017/richdata2" ref="A2:P37">
      <sortCondition descending="1" ref="O1:O3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WOSS Ludlow Results</vt:lpstr>
      <vt:lpstr>WOSS Ellesmere Results</vt:lpstr>
      <vt:lpstr>WOSS Reabrook Results</vt:lpstr>
      <vt:lpstr>Overall 45minute results</vt:lpstr>
      <vt:lpstr>Overall 90 minute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Weaver, Mr Andrew</cp:lastModifiedBy>
  <dcterms:created xsi:type="dcterms:W3CDTF">2026-07-09T20:29:26Z</dcterms:created>
  <dcterms:modified xsi:type="dcterms:W3CDTF">2026-07-09T21:11:34Z</dcterms:modified>
</cp:coreProperties>
</file>